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Z:\GRANTY\1. KOSZTORYSY\Zamówienia i specyfikacje 2024\Formularze zamówień\"/>
    </mc:Choice>
  </mc:AlternateContent>
  <xr:revisionPtr revIDLastSave="0" documentId="13_ncr:1_{DAD81907-F564-46D1-8914-99A9D09431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zamówienia" sheetId="1" r:id="rId1"/>
    <sheet name="Zamówienie wzór-wypełnia DOB" sheetId="6" r:id="rId2"/>
    <sheet name="Kategorie kosztów" sheetId="4" state="hidden" r:id="rId3"/>
    <sheet name="Rejestr pracowni i projektów" sheetId="5" state="hidden" r:id="rId4"/>
  </sheets>
  <externalReferences>
    <externalReference r:id="rId5"/>
  </externalReferences>
  <definedNames>
    <definedName name="_xlnm._FilterDatabase" localSheetId="0" hidden="1">'Formularz zamówienia'!$C$1:$S$443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6" l="1"/>
  <c r="I79" i="6"/>
  <c r="I78" i="6"/>
  <c r="I77" i="6"/>
  <c r="H81" i="6"/>
  <c r="H80" i="6"/>
  <c r="H79" i="6"/>
  <c r="H78" i="6"/>
  <c r="H77" i="6"/>
  <c r="G81" i="6"/>
  <c r="G80" i="6"/>
  <c r="G79" i="6"/>
  <c r="G78" i="6"/>
  <c r="G77" i="6"/>
  <c r="E81" i="6"/>
  <c r="E80" i="6"/>
  <c r="E79" i="6"/>
  <c r="E78" i="6"/>
  <c r="E77" i="6"/>
  <c r="D81" i="6"/>
  <c r="D80" i="6"/>
  <c r="D79" i="6"/>
  <c r="D78" i="6"/>
  <c r="D77" i="6"/>
  <c r="C81" i="6"/>
  <c r="C80" i="6"/>
  <c r="C79" i="6"/>
  <c r="C78" i="6"/>
  <c r="C77" i="6"/>
  <c r="B81" i="6"/>
  <c r="B80" i="6"/>
  <c r="B79" i="6"/>
  <c r="B78" i="6"/>
  <c r="B77" i="6"/>
  <c r="N21" i="1"/>
  <c r="P21" i="1" s="1"/>
  <c r="N20" i="1"/>
  <c r="P20" i="1" s="1"/>
  <c r="Q20" i="1" s="1"/>
  <c r="N19" i="1"/>
  <c r="P19" i="1" s="1"/>
  <c r="Q19" i="1" s="1"/>
  <c r="N18" i="1"/>
  <c r="P18" i="1"/>
  <c r="Q18" i="1" s="1"/>
  <c r="N17" i="1"/>
  <c r="P17" i="1"/>
  <c r="Q17" i="1" s="1"/>
  <c r="N16" i="1"/>
  <c r="P16" i="1" s="1"/>
  <c r="B76" i="6"/>
  <c r="C76" i="6"/>
  <c r="D76" i="6"/>
  <c r="E76" i="6"/>
  <c r="G76" i="6"/>
  <c r="H76" i="6"/>
  <c r="H75" i="6"/>
  <c r="G75" i="6"/>
  <c r="E75" i="6"/>
  <c r="D75" i="6"/>
  <c r="C75" i="6"/>
  <c r="B75" i="6"/>
  <c r="B74" i="6"/>
  <c r="C74" i="6"/>
  <c r="D74" i="6"/>
  <c r="E74" i="6"/>
  <c r="G74" i="6"/>
  <c r="H74" i="6"/>
  <c r="H73" i="6"/>
  <c r="G73" i="6"/>
  <c r="E73" i="6"/>
  <c r="D73" i="6"/>
  <c r="C73" i="6"/>
  <c r="B73" i="6"/>
  <c r="H72" i="6"/>
  <c r="G72" i="6"/>
  <c r="E72" i="6"/>
  <c r="D72" i="6"/>
  <c r="C72" i="6"/>
  <c r="B72" i="6"/>
  <c r="M2" i="1"/>
  <c r="H28" i="6"/>
  <c r="G28" i="6"/>
  <c r="E28" i="6"/>
  <c r="D28" i="6"/>
  <c r="C28" i="6"/>
  <c r="B28" i="6"/>
  <c r="H27" i="6"/>
  <c r="G27" i="6"/>
  <c r="E27" i="6"/>
  <c r="D27" i="6"/>
  <c r="C27" i="6"/>
  <c r="B27" i="6"/>
  <c r="H26" i="6"/>
  <c r="G26" i="6"/>
  <c r="E26" i="6"/>
  <c r="D26" i="6"/>
  <c r="C26" i="6"/>
  <c r="B26" i="6"/>
  <c r="H25" i="6"/>
  <c r="G25" i="6"/>
  <c r="E25" i="6"/>
  <c r="D25" i="6"/>
  <c r="C25" i="6"/>
  <c r="B25" i="6"/>
  <c r="H24" i="6"/>
  <c r="G24" i="6"/>
  <c r="E24" i="6"/>
  <c r="D24" i="6"/>
  <c r="C24" i="6"/>
  <c r="B24" i="6"/>
  <c r="H23" i="6"/>
  <c r="G23" i="6"/>
  <c r="E23" i="6"/>
  <c r="D23" i="6"/>
  <c r="C23" i="6"/>
  <c r="B23" i="6"/>
  <c r="H22" i="6"/>
  <c r="G22" i="6"/>
  <c r="E22" i="6"/>
  <c r="D22" i="6"/>
  <c r="C22" i="6"/>
  <c r="B22" i="6"/>
  <c r="H21" i="6"/>
  <c r="G21" i="6"/>
  <c r="E21" i="6"/>
  <c r="D21" i="6"/>
  <c r="C21" i="6"/>
  <c r="B21" i="6"/>
  <c r="H20" i="6"/>
  <c r="G20" i="6"/>
  <c r="E20" i="6"/>
  <c r="D20" i="6"/>
  <c r="C20" i="6"/>
  <c r="B20" i="6"/>
  <c r="X2" i="1"/>
  <c r="Q21" i="1" l="1"/>
  <c r="I81" i="6"/>
  <c r="I76" i="6"/>
  <c r="Q16" i="1"/>
  <c r="A15" i="6"/>
  <c r="I82" i="6" l="1"/>
  <c r="AD2" i="1"/>
  <c r="W2" i="1"/>
  <c r="U2" i="1"/>
  <c r="H34" i="6"/>
  <c r="H86" i="6" s="1"/>
  <c r="H33" i="6"/>
  <c r="H85" i="6" s="1"/>
  <c r="E2" i="1"/>
  <c r="B34" i="6"/>
  <c r="D2" i="1"/>
  <c r="H32" i="6" s="1"/>
  <c r="H84" i="6" s="1"/>
  <c r="B2" i="1"/>
  <c r="A2" i="1"/>
  <c r="C43" i="6" s="1"/>
  <c r="H98" i="6"/>
  <c r="D98" i="6"/>
  <c r="D97" i="6"/>
  <c r="B98" i="6"/>
  <c r="B97" i="6"/>
  <c r="C42" i="6" l="1"/>
  <c r="A7" i="6"/>
  <c r="B33" i="6"/>
  <c r="D59" i="6"/>
  <c r="N15" i="1"/>
  <c r="H19" i="6"/>
  <c r="N14" i="1"/>
  <c r="N13" i="1"/>
  <c r="P13" i="1" s="1"/>
  <c r="I73" i="6" s="1"/>
  <c r="N12" i="1"/>
  <c r="N11" i="1"/>
  <c r="N10" i="1"/>
  <c r="N9" i="1"/>
  <c r="N8" i="1"/>
  <c r="N7" i="1"/>
  <c r="N6" i="1"/>
  <c r="N5" i="1"/>
  <c r="N4" i="1"/>
  <c r="N3" i="1"/>
  <c r="N2" i="1"/>
  <c r="P3" i="1" l="1"/>
  <c r="I20" i="6" s="1"/>
  <c r="P7" i="1"/>
  <c r="I24" i="6" s="1"/>
  <c r="P11" i="1"/>
  <c r="P4" i="1"/>
  <c r="I21" i="6" s="1"/>
  <c r="P8" i="1"/>
  <c r="I25" i="6" s="1"/>
  <c r="P12" i="1"/>
  <c r="I72" i="6" s="1"/>
  <c r="P2" i="1"/>
  <c r="I19" i="6" s="1"/>
  <c r="P5" i="1"/>
  <c r="I22" i="6" s="1"/>
  <c r="P9" i="1"/>
  <c r="I26" i="6" s="1"/>
  <c r="P6" i="1"/>
  <c r="I23" i="6" s="1"/>
  <c r="P10" i="1"/>
  <c r="I27" i="6" s="1"/>
  <c r="P14" i="1"/>
  <c r="I74" i="6" s="1"/>
  <c r="P15" i="1"/>
  <c r="I75" i="6" s="1"/>
  <c r="I28" i="6" l="1"/>
  <c r="Q15" i="1"/>
  <c r="C95" i="6"/>
  <c r="C94" i="6"/>
  <c r="B85" i="6"/>
  <c r="B86" i="6"/>
  <c r="Q14" i="1"/>
  <c r="C19" i="6"/>
  <c r="E19" i="6" l="1"/>
  <c r="A60" i="6" l="1"/>
  <c r="B12" i="6" l="1"/>
  <c r="B65" i="6" s="1"/>
  <c r="G19" i="6"/>
  <c r="D19" i="6"/>
  <c r="B19" i="6"/>
  <c r="A68" i="6"/>
  <c r="Q5" i="1" l="1"/>
  <c r="Q6" i="1"/>
  <c r="Q7" i="1"/>
  <c r="Q8" i="1"/>
  <c r="Q9" i="1"/>
  <c r="Q10" i="1"/>
  <c r="Q11" i="1"/>
  <c r="Q12" i="1"/>
  <c r="Q13" i="1"/>
  <c r="I30" i="6" l="1"/>
  <c r="Q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I2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POZYCJE STAŁE! Nie usuwać! Jeżeli zamówienie jest poniżęj 4000 zł, w komórce L2 (illość) wpisać 1</t>
        </r>
      </text>
    </comment>
  </commentList>
</comments>
</file>

<file path=xl/sharedStrings.xml><?xml version="1.0" encoding="utf-8"?>
<sst xmlns="http://schemas.openxmlformats.org/spreadsheetml/2006/main" count="513" uniqueCount="420">
  <si>
    <t xml:space="preserve">Data utworzenia </t>
  </si>
  <si>
    <t>ROK rozliczeniowy</t>
  </si>
  <si>
    <t>Numer zamówienia CMPW</t>
  </si>
  <si>
    <t>Kategoria kosztu</t>
  </si>
  <si>
    <t>18. Pipety automatyczne</t>
  </si>
  <si>
    <t xml:space="preserve">20. Piankowe i matalowe cryo-dewary </t>
  </si>
  <si>
    <t>19. Końcówki do pipet automatycznych</t>
  </si>
  <si>
    <t>16. Materiały i sprzęt do preparatyki cryo-TEM</t>
  </si>
  <si>
    <t xml:space="preserve">17. Siatki do mikroskopii cryo-TEM </t>
  </si>
  <si>
    <t>01. Kolumny do HPLC</t>
  </si>
  <si>
    <t xml:space="preserve">28. Podłoża do próbek do badań AFM </t>
  </si>
  <si>
    <t xml:space="preserve">29. Sondy do AFM </t>
  </si>
  <si>
    <t>02. Rozpuczalniki do HPLC</t>
  </si>
  <si>
    <t>09. Specjalistyczne probówki DLS</t>
  </si>
  <si>
    <t>10. Naczynia kwarcowe DLS</t>
  </si>
  <si>
    <t>30. Materiały zużywalne (rękawice jednorazowe, chusteczki bezpyłowe, folia aluminiowa, igły, strzykawki itp.)</t>
  </si>
  <si>
    <t>24. Ciekły azot</t>
  </si>
  <si>
    <t>03. Materiały zużywalne do HPLC</t>
  </si>
  <si>
    <t>07. Filtry do roztworów wodnych</t>
  </si>
  <si>
    <t>08. Filtry do roztworów organicznych</t>
  </si>
  <si>
    <t>14. Szkło laboratoryjne</t>
  </si>
  <si>
    <t>12. Kolumna kapilarna do chromatografu gazowego</t>
  </si>
  <si>
    <t>26. Filtry i części dejonizatora wody</t>
  </si>
  <si>
    <t>13. Gazy do zasilania chromatografu gazowego</t>
  </si>
  <si>
    <t>06. Filtry do komory laminarnej</t>
  </si>
  <si>
    <t>15. Zestawy suszące do gazów</t>
  </si>
  <si>
    <t>27. Eksykatory szkła</t>
  </si>
  <si>
    <t>31. Myjka ultradźwiękowa</t>
  </si>
  <si>
    <t>04. Wzorce HPLC</t>
  </si>
  <si>
    <t>05. Roztwory mianowane</t>
  </si>
  <si>
    <t>11. Kuwety do pomiaru potencjału zeta</t>
  </si>
  <si>
    <t>21. Etan</t>
  </si>
  <si>
    <t>22. Heksafluorek siarki - gaz SF6</t>
  </si>
  <si>
    <t>23. Gazy techniczne bardzo wysokiej czystości (np. tlen, argon, azot, powietrze)</t>
  </si>
  <si>
    <t>25. Filtry i oleje do pomp</t>
  </si>
  <si>
    <t>Adamus: Pracownia Materiałów Biodegradowalnych</t>
  </si>
  <si>
    <t>Dworak: Pracownia Materiałów Nano- i Mikrostrukturalnych</t>
  </si>
  <si>
    <t>Kasperczyk: Pracownia Polimerowych Materiałów Biomedycznych</t>
  </si>
  <si>
    <t>Pusz: Samodzielny Zespół Mikroskopii</t>
  </si>
  <si>
    <t>Schab-Balcerzak: Pracownia Materiałów Poliemrowych dla Optoelektroniki i Optyki Nieliniowej</t>
  </si>
  <si>
    <t>Szeluga: Pracownia Materiałów Węglowych i Polimerowych Węglowych</t>
  </si>
  <si>
    <t>Wolińska: Pracownia Inżynierii Materiałów Polikondensacyjnych</t>
  </si>
  <si>
    <t>ZITA: Zespół Innowacji, Technologii i Analiz</t>
  </si>
  <si>
    <t>Sekretariat Naukowy</t>
  </si>
  <si>
    <t>Księgowość</t>
  </si>
  <si>
    <t>Dział Obsługi Badań</t>
  </si>
  <si>
    <t>Pracownie</t>
  </si>
  <si>
    <t>GNOL</t>
  </si>
  <si>
    <t>Oleszko-Torbus Natali</t>
  </si>
  <si>
    <t>GBTR</t>
  </si>
  <si>
    <t>Trzebicka Barbara</t>
  </si>
  <si>
    <t>GDLK</t>
  </si>
  <si>
    <t>Lipowska-Kur Daria</t>
  </si>
  <si>
    <t>GMSO</t>
  </si>
  <si>
    <t>Sobota Michał (Dobrzyński Piotr)</t>
  </si>
  <si>
    <t>GKJE II</t>
  </si>
  <si>
    <t>Jelonek Katarzyna</t>
  </si>
  <si>
    <t>GreenMap</t>
  </si>
  <si>
    <t>Kowalczuk Marek</t>
  </si>
  <si>
    <t>GJJA</t>
  </si>
  <si>
    <t>Jawroska Joanna</t>
  </si>
  <si>
    <t>Kasperczyk Janusz</t>
  </si>
  <si>
    <t>Microinjstent</t>
  </si>
  <si>
    <t>PurePC</t>
  </si>
  <si>
    <t>CRYO TEM 2019</t>
  </si>
  <si>
    <t>Pusz Sławomira</t>
  </si>
  <si>
    <t>Aparatura</t>
  </si>
  <si>
    <t>Odczynniki podstawowe</t>
  </si>
  <si>
    <t>Odczynniki pomocnicze</t>
  </si>
  <si>
    <t>MŁODZI NAUKOWCY 2019</t>
  </si>
  <si>
    <t>ZITA</t>
  </si>
  <si>
    <t>Pracownia</t>
  </si>
  <si>
    <t>Materiały biurowe</t>
  </si>
  <si>
    <t>MICROINJSTENT Badania przemysłowe:</t>
  </si>
  <si>
    <t>MICROINJSTENT Prace rozwojowe:</t>
  </si>
  <si>
    <t>PURE-PC Kategorie kosztów bezpośrednich:</t>
  </si>
  <si>
    <t>Kategoria kosztów wg rejestru</t>
  </si>
  <si>
    <t>Artykuły konsumpcyjne</t>
  </si>
  <si>
    <t>Drobny sprzęt i akcesoria laboratoryjne</t>
  </si>
  <si>
    <t>Filtry do HLP</t>
  </si>
  <si>
    <t>Gazy ciekłe</t>
  </si>
  <si>
    <t>Gazy techniczne</t>
  </si>
  <si>
    <t>Inne</t>
  </si>
  <si>
    <t>Materiały promocyjne</t>
  </si>
  <si>
    <t>Membrany dializacyjne</t>
  </si>
  <si>
    <t>Odczynniki specjalistyczne</t>
  </si>
  <si>
    <t>Opłaty konferencyjne</t>
  </si>
  <si>
    <t>Oprogramowanie</t>
  </si>
  <si>
    <t>Rozpuszczalniki do chromatografii</t>
  </si>
  <si>
    <t>Rozpuszczalniki podstawowe</t>
  </si>
  <si>
    <t>Szkło</t>
  </si>
  <si>
    <t>Środki czystości</t>
  </si>
  <si>
    <t>Usługi</t>
  </si>
  <si>
    <t>Usługi badawcze</t>
  </si>
  <si>
    <t>Usługi kurierskie</t>
  </si>
  <si>
    <t>Usługi reklamowe</t>
  </si>
  <si>
    <t>Wkłady barwiące, tonery, bębny</t>
  </si>
  <si>
    <t>Książki</t>
  </si>
  <si>
    <t>Pozostaje do rozliczenia specyfikacji</t>
  </si>
  <si>
    <t>Kwota rozliczona</t>
  </si>
  <si>
    <t>Data rozliczenia</t>
  </si>
  <si>
    <t>Nr dokumentu</t>
  </si>
  <si>
    <t>LEGENDA:</t>
  </si>
  <si>
    <t>wybrać z listy rozwijanej</t>
  </si>
  <si>
    <t>wpisać datę ręcznie w formacie dd.mm.rrrr</t>
  </si>
  <si>
    <t>wyszczególnić produkty</t>
  </si>
  <si>
    <t>wpisać ręcznie nr oferty, z której koszt będzie rozliczany</t>
  </si>
  <si>
    <t xml:space="preserve">Miejsce kosztu:   </t>
  </si>
  <si>
    <t xml:space="preserve">Nr oferty (dotyczy ZITA):   </t>
  </si>
  <si>
    <t xml:space="preserve">Pracownia:   </t>
  </si>
  <si>
    <t xml:space="preserve">Dostawca:   </t>
  </si>
  <si>
    <t>Nazwa towaru</t>
  </si>
  <si>
    <t>wpisać ręcznie - nazwę, adres, telefon kontaktowy, adres mailowy</t>
  </si>
  <si>
    <t>Dostawca (nazwa, adres)</t>
  </si>
  <si>
    <t>Drobny sprzęt metalowy</t>
  </si>
  <si>
    <t>Gazy specjalne</t>
  </si>
  <si>
    <t>Rozpuszczalniki pomocnicze</t>
  </si>
  <si>
    <t>Rozpuszczalniki specjalistyczne</t>
  </si>
  <si>
    <t>BIOnanoPDT</t>
  </si>
  <si>
    <t>Kowalczuk A.: Pracownia Materiałów Nano- i Mikrostrukturalnych</t>
  </si>
  <si>
    <t>Lista pracowni i projektów archiwalnych (zakończonych)</t>
  </si>
  <si>
    <t>Borzęcka Wioletta</t>
  </si>
  <si>
    <t>Archiwalne</t>
  </si>
  <si>
    <t>Wyjazdy służbowe, delegacje</t>
  </si>
  <si>
    <t>Meble biurowe</t>
  </si>
  <si>
    <t>Meble laboratoryjne</t>
  </si>
  <si>
    <t>Szkolenia</t>
  </si>
  <si>
    <t>Usługi korekt językowych</t>
  </si>
  <si>
    <t>Opłaty za publikacje</t>
  </si>
  <si>
    <t>Transport</t>
  </si>
  <si>
    <t>Cena jednostkowa netto</t>
  </si>
  <si>
    <t>Wartość zamówienia brutto</t>
  </si>
  <si>
    <t>Ilość:</t>
  </si>
  <si>
    <t>wpisać ilość (bez określenia: sztuki, opakowania, litry)</t>
  </si>
  <si>
    <t>Cena jednostkowa netto:</t>
  </si>
  <si>
    <t>wpisać cenę netto produktu</t>
  </si>
  <si>
    <t>POZYCJA STAŁA</t>
  </si>
  <si>
    <t>PROSZĘ UZUPEŁNIĆ WARTOŚĆ!!!</t>
  </si>
  <si>
    <t>Wartość zamówienia brutto:</t>
  </si>
  <si>
    <t>Koszty transportu</t>
  </si>
  <si>
    <t>GŁOT</t>
  </si>
  <si>
    <t>Otulakowski Łukasz</t>
  </si>
  <si>
    <t>Schab-Balcerzak: Pracownia Inżynierii Materiałów Funkcjonalnych</t>
  </si>
  <si>
    <t>zmiana kierownika</t>
  </si>
  <si>
    <t>połączenie 2 pracowni</t>
  </si>
  <si>
    <t>Biuro Koordynacji Projektów</t>
  </si>
  <si>
    <t>Odczynniki chemiczne do syntezy kopolimeru</t>
  </si>
  <si>
    <t>DMEM i substancje małocząsteczkowe do sporządzania roztworów</t>
  </si>
  <si>
    <t>Zestaw filtrów do oczyszczania wody</t>
  </si>
  <si>
    <t>Materiały jednorazowe; akcesoria laboratoryjne</t>
  </si>
  <si>
    <t>Ustalenie struktury (NMR) i masy polimeru (GPC-MALLS)</t>
  </si>
  <si>
    <t>Ustalenie morfologii uzyskanych agregatów metodą cryo-TEM</t>
  </si>
  <si>
    <t>Ustalenie rozmiaru cząstek metodą dynamicznego rozpraszania światła</t>
  </si>
  <si>
    <t>Pomiary termoczyłości roztworów kopolimerów (UV-Vis)</t>
  </si>
  <si>
    <t>ARMY</t>
  </si>
  <si>
    <t>Mark Rummeli</t>
  </si>
  <si>
    <t>CENTRUM MATERIAŁÓW POLIMEROWYCH I WĘGLOWYCH</t>
  </si>
  <si>
    <t>POLSKIEJ AKADEMII NAUK</t>
  </si>
  <si>
    <t>ul. Marii Curie Skłodowskiej 34, 41-819 Zabrze</t>
  </si>
  <si>
    <t>ZAMÓWIENIE nr</t>
  </si>
  <si>
    <t>/</t>
  </si>
  <si>
    <t>Adres dostawy:</t>
  </si>
  <si>
    <t>Centrum Materiałów Polimerowych i Węglowych PAN, ul. Marii Curie Skłodowskiej 34, 41-819 Zabrze</t>
  </si>
  <si>
    <t>Dostawca:</t>
  </si>
  <si>
    <t>Warunki płatności:</t>
  </si>
  <si>
    <t>przelew</t>
  </si>
  <si>
    <t>Zamawiamy:</t>
  </si>
  <si>
    <t>lp</t>
  </si>
  <si>
    <t>nazwa produktu</t>
  </si>
  <si>
    <t>ilość</t>
  </si>
  <si>
    <t>jedn. miary</t>
  </si>
  <si>
    <t>cena jedn. netto</t>
  </si>
  <si>
    <t>producent / 
nr katalogowy</t>
  </si>
  <si>
    <t>WARTOŚĆ ZAMÓWIENIA</t>
  </si>
  <si>
    <t>podpis dyrektora</t>
  </si>
  <si>
    <t>1. Fakturę prosimy przesłać na adres podany w nagłówku</t>
  </si>
  <si>
    <t>2. Na fakturze prosimy podać numer zamówienia i umowy</t>
  </si>
  <si>
    <t>W trybie:</t>
  </si>
  <si>
    <t>tel. 32 271 60 77</t>
  </si>
  <si>
    <t>faks 32 271 29 69</t>
  </si>
  <si>
    <t>Nr rej. RIN-III-70/11</t>
  </si>
  <si>
    <t>NIP: 648-000-67-14</t>
  </si>
  <si>
    <t>Konto bankowe:</t>
  </si>
  <si>
    <t>48 1130 1091 0003 9112 2420 0001</t>
  </si>
  <si>
    <t>wartość
brutto</t>
  </si>
  <si>
    <t>Tryb zakupów</t>
  </si>
  <si>
    <t>Data:</t>
  </si>
  <si>
    <t>Filtry inne</t>
  </si>
  <si>
    <t>Komputerowy sprzęt</t>
  </si>
  <si>
    <t>Komputerowe akcesoria</t>
  </si>
  <si>
    <t>Patenty; opłaty patentowe</t>
  </si>
  <si>
    <t>Szkło laboratoryjne</t>
  </si>
  <si>
    <t>Ilość</t>
  </si>
  <si>
    <t>kg</t>
  </si>
  <si>
    <t>kpl.</t>
  </si>
  <si>
    <t>l</t>
  </si>
  <si>
    <t>op.</t>
  </si>
  <si>
    <t>szt.</t>
  </si>
  <si>
    <t>usł.</t>
  </si>
  <si>
    <t>Sprzęt dozujący</t>
  </si>
  <si>
    <t>Odczynniki deuterowane</t>
  </si>
  <si>
    <t>Rozpuszczalniki deuterowane</t>
  </si>
  <si>
    <t>Jedn. miary</t>
  </si>
  <si>
    <t>g</t>
  </si>
  <si>
    <t>ml</t>
  </si>
  <si>
    <t>dm</t>
  </si>
  <si>
    <t>Zamówienie pdf</t>
  </si>
  <si>
    <t>Faktura pdf</t>
  </si>
  <si>
    <t>UWAGI BK</t>
  </si>
  <si>
    <t>UWAGI Dział Badań</t>
  </si>
  <si>
    <t>UWAGI Księgowość</t>
  </si>
  <si>
    <t>Osoba zamawiająca</t>
  </si>
  <si>
    <t>Osoba zamawiająca:</t>
  </si>
  <si>
    <t>Wartość zamówienia netto</t>
  </si>
  <si>
    <t>Akceptacja PZP</t>
  </si>
  <si>
    <t>Nr katalogowy</t>
  </si>
  <si>
    <r>
      <t>Nr oferty</t>
    </r>
    <r>
      <rPr>
        <b/>
        <sz val="8"/>
        <rFont val="Calibri Light"/>
        <family val="2"/>
        <charset val="238"/>
      </rPr>
      <t xml:space="preserve"> (dotyczy ZITA)</t>
    </r>
  </si>
  <si>
    <r>
      <rPr>
        <b/>
        <sz val="9"/>
        <color theme="1"/>
        <rFont val="Calibri Light"/>
        <family val="2"/>
        <charset val="238"/>
      </rPr>
      <t>Tryb zakupów: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</si>
  <si>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>Data utworzenia:</t>
    </r>
    <r>
      <rPr>
        <sz val="9"/>
        <color theme="1"/>
        <rFont val="Calibri Light"/>
        <family val="2"/>
        <charset val="238"/>
      </rPr>
      <t xml:space="preserve"> </t>
    </r>
  </si>
  <si>
    <r>
      <rPr>
        <b/>
        <sz val="9"/>
        <color theme="1"/>
        <rFont val="Calibri Light"/>
        <family val="2"/>
        <charset val="238"/>
      </rPr>
      <t xml:space="preserve">Kategoria kosztu: </t>
    </r>
    <r>
      <rPr>
        <sz val="9"/>
        <color theme="1"/>
        <rFont val="Calibri Light"/>
        <family val="2"/>
        <charset val="238"/>
      </rPr>
      <t xml:space="preserve">  </t>
    </r>
  </si>
  <si>
    <r>
      <rPr>
        <b/>
        <sz val="9"/>
        <color theme="1"/>
        <rFont val="Calibri Light"/>
        <family val="2"/>
        <charset val="238"/>
      </rPr>
      <t>Nazwa towaru:</t>
    </r>
    <r>
      <rPr>
        <sz val="9"/>
        <color theme="1"/>
        <rFont val="Calibri Light"/>
        <family val="2"/>
        <charset val="238"/>
      </rPr>
      <t xml:space="preserve"> </t>
    </r>
  </si>
  <si>
    <t>Zad. 1 Monomery</t>
  </si>
  <si>
    <t>Zad. 1 Inicjatory</t>
  </si>
  <si>
    <t>Zad. 1 Symwastatyna</t>
  </si>
  <si>
    <t>Zad. 1 Rozpuszcalniki do chromatografii</t>
  </si>
  <si>
    <t>Zad. 1 Materiały pomocnicze</t>
  </si>
  <si>
    <t>Zad. 1 Drobne wyposażenie laboratoryjne</t>
  </si>
  <si>
    <t>Zad. 1 Materiały opakowaniowe</t>
  </si>
  <si>
    <t>Zad. 1 Wynajem urządzeń do pakowania</t>
  </si>
  <si>
    <t>Zad. 1 Audyt</t>
  </si>
  <si>
    <t>Zad. 1 Promocja</t>
  </si>
  <si>
    <t>Zad. 2 Program ModFlow</t>
  </si>
  <si>
    <t>Zad. 2 Stacja obliczeniowa</t>
  </si>
  <si>
    <t>Zad. 2 Dwie formy</t>
  </si>
  <si>
    <t>Zad. 2 Zestaw podstawowych odczynników</t>
  </si>
  <si>
    <t>Zad. 2 Sirolimus</t>
  </si>
  <si>
    <t>Zad. 2 Rozpuszczalniki wysokiej czystości</t>
  </si>
  <si>
    <t>Zad. 2 Części mikrowtryskarka</t>
  </si>
  <si>
    <t>Zad. 2 Pojemniki do sterylizacji</t>
  </si>
  <si>
    <t>Zad. 2 Drut platynowy</t>
  </si>
  <si>
    <t>Zad. 2 Worki z folii</t>
  </si>
  <si>
    <t>Zad. 2 Pojemniki termoizolacyjne</t>
  </si>
  <si>
    <t>Zad. 2 Systemy wprowadzające</t>
  </si>
  <si>
    <t>Zad. 2 Sterylizacja</t>
  </si>
  <si>
    <t>Zad. 2 Ocena zanieczyszczenia</t>
  </si>
  <si>
    <t>Zad. 2 Drobny sprzęt</t>
  </si>
  <si>
    <t>Zad. 2 Promocja</t>
  </si>
  <si>
    <t>Zad. 2 Audyt</t>
  </si>
  <si>
    <t>Zad. 2 Oprogramowanie do mechanicznych symulacji</t>
  </si>
  <si>
    <t>Zad. 2 Sprzęt do pomiarów optycznych</t>
  </si>
  <si>
    <t>Zad. 2 Sprzęt do badań wytrzymałościowych</t>
  </si>
  <si>
    <t>Materiały i drobny sprzęt</t>
  </si>
  <si>
    <t>Usługi obce</t>
  </si>
  <si>
    <t>Wyjazdy służbowe</t>
  </si>
  <si>
    <t>Wizyty, konsultacje</t>
  </si>
  <si>
    <t>Wykonawcy zbiorowi</t>
  </si>
  <si>
    <t>Inne koszty</t>
  </si>
  <si>
    <t>Baza konkurencyjności</t>
  </si>
  <si>
    <t>Poza umową</t>
  </si>
  <si>
    <t>Umowa</t>
  </si>
  <si>
    <t>Zakup z wolnej ręki</t>
  </si>
  <si>
    <t>wpisać, gdy posiadany</t>
  </si>
  <si>
    <t>Akceptacja PZP:</t>
  </si>
  <si>
    <t>uzupełnia BK</t>
  </si>
  <si>
    <t>wpisać nazwę zamówienia, czyli np. nazwisko zamawiającego (inicjały) i rodzaj przedmiotów (np.: Kowalski H. - odczynniki, rozpuszczalniki, biurówka) PROSIMY BY NAZWA BYŁA UNIKALNA!</t>
  </si>
  <si>
    <t>Jednostak miary:</t>
  </si>
  <si>
    <t>kwota wyliczana automatycznie</t>
  </si>
  <si>
    <t>wpisać ręcznie - nazwisko, imię osoby zamawiającej</t>
  </si>
  <si>
    <t>Koszt:</t>
  </si>
  <si>
    <t>Zakup:</t>
  </si>
  <si>
    <t>akceptacja pzp</t>
  </si>
  <si>
    <t>Zgodnie z:</t>
  </si>
  <si>
    <t>KZ - do akceptacji Dyrektora</t>
  </si>
  <si>
    <t>butla</t>
  </si>
  <si>
    <t>Akceptacje:</t>
  </si>
  <si>
    <t>Zapytanie ofertowe</t>
  </si>
  <si>
    <t>4MedPRINT Prace rozwojowe:</t>
  </si>
  <si>
    <t>4MedPRINT Badania przemysłowe:</t>
  </si>
  <si>
    <t>Zad. 1 Reaktor</t>
  </si>
  <si>
    <t>Zad. 1 Monomery do syntezy biodegradowalnego materiału</t>
  </si>
  <si>
    <t>Zad. 1 Inicjator reakcji polimeryzacji</t>
  </si>
  <si>
    <t>Zad. 1 Kolumny chromatograficzne</t>
  </si>
  <si>
    <t>Zad. 1 Rozpuszczalniki i eluenty</t>
  </si>
  <si>
    <t>Zad. 1 Akcesoria laboratoryjne, szkło laboratoryjne i materiały zużywalne</t>
  </si>
  <si>
    <t>Zad. 1 Jednorazowe materiały ochrony osobistej</t>
  </si>
  <si>
    <t>Zad. 2 Monomery do syntezy biodegradowalnego materiału</t>
  </si>
  <si>
    <t>Zad. 2 Inicjator reakcji polimeryzacji</t>
  </si>
  <si>
    <t>Zad. 2 Promocja projektu (CMPW)</t>
  </si>
  <si>
    <t>Zad. 2 Delegacje CMPW PAN na Etapie badań rozwojowych</t>
  </si>
  <si>
    <t>Zad. 2 Usługi obce wykonywane dla CMPW PAN –usługi serwisowe, koszty napraw, usługi transportowe</t>
  </si>
  <si>
    <t xml:space="preserve">Zad. 1 Usługi obce wykonywane dla CMPW PAN –usługi serwisowe, koszty napraw, usługi transportowe </t>
  </si>
  <si>
    <t>Zad. 2 Akcesoria laboratoryjne, szkło laboratoryjne i materiały zużywalne</t>
  </si>
  <si>
    <t>MINIATURA GŁOT:</t>
  </si>
  <si>
    <t>art. 129 (PN powyżej progów unijnych)</t>
  </si>
  <si>
    <t>art. 2 ust. 1 pkt 1 (zamówienie poniżej progów)</t>
  </si>
  <si>
    <t>art. 11 ust. 5 pkt 1</t>
  </si>
  <si>
    <t>art. 275 pkt 1</t>
  </si>
  <si>
    <t>art. 275 pkt 2</t>
  </si>
  <si>
    <t>art. 275 pkt 3</t>
  </si>
  <si>
    <t>GKJE III - OPUS</t>
  </si>
  <si>
    <t>Przetarg</t>
  </si>
  <si>
    <t>nie dotyczy PZP</t>
  </si>
  <si>
    <t>Jednostka miary</t>
  </si>
  <si>
    <t>cm</t>
  </si>
  <si>
    <r>
      <t>cm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</si>
  <si>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r>
      <t>dm</t>
    </r>
    <r>
      <rPr>
        <vertAlign val="superscript"/>
        <sz val="11"/>
        <color theme="1"/>
        <rFont val="Calibri Light"/>
        <family val="2"/>
        <charset val="238"/>
        <scheme val="major"/>
      </rPr>
      <t>3</t>
    </r>
  </si>
  <si>
    <t>VAT</t>
  </si>
  <si>
    <t>KZ</t>
  </si>
  <si>
    <t>wybrać z listy rozwijanej (wyszczególnione kategorie projektów: granty NCN, projekty NCBiR)</t>
  </si>
  <si>
    <t>VAT:</t>
  </si>
  <si>
    <t>Strona 1</t>
  </si>
  <si>
    <t>Strona 2</t>
  </si>
  <si>
    <t>UWAGA! ZAMÓWIENIE NIEUZPEŁNIONE WE WSZYSTKICH WYMAGANYCH POZYCJACH, NIE BĘDZIE KIEROWANE DO DALSZEJ REALIZACJI</t>
  </si>
  <si>
    <t>Jeżeli zatem przykładowo jest 5 wymienionych towarów, to w każdym z pięciu wierszy wszystkie wymagane kolumny mają być uzupełnione</t>
  </si>
  <si>
    <t>Wartość netto:</t>
  </si>
  <si>
    <t>ZITA:</t>
  </si>
  <si>
    <t>Koszty aparatury</t>
  </si>
  <si>
    <t>Pozostałe koszty, w tym materiały i usługi obce</t>
  </si>
  <si>
    <t>Kierownik Pracowni:</t>
  </si>
  <si>
    <t>Kierownik Projektu:</t>
  </si>
  <si>
    <t>Biuro Koordynacji:</t>
  </si>
  <si>
    <t>UZP:</t>
  </si>
  <si>
    <t>Dział Księgowości:</t>
  </si>
  <si>
    <t>GKKU</t>
  </si>
  <si>
    <t>Kurtyka Klaudia</t>
  </si>
  <si>
    <t>BIOPLASTIC</t>
  </si>
  <si>
    <t>Ranote Sunita</t>
  </si>
  <si>
    <t>HYDROGEL</t>
  </si>
  <si>
    <t>Typ towaru</t>
  </si>
  <si>
    <r>
      <rPr>
        <b/>
        <sz val="9"/>
        <color theme="1"/>
        <rFont val="Calibri Light"/>
        <family val="2"/>
        <charset val="238"/>
      </rPr>
      <t>Typ towaru:</t>
    </r>
    <r>
      <rPr>
        <sz val="9"/>
        <color theme="1"/>
        <rFont val="Calibri Light"/>
        <family val="2"/>
        <charset val="238"/>
      </rPr>
      <t xml:space="preserve"> </t>
    </r>
  </si>
  <si>
    <t>Nazwa zamówienia:</t>
  </si>
  <si>
    <t>Źródło finansowania:</t>
  </si>
  <si>
    <t>GKJE IV - ŚUM</t>
  </si>
  <si>
    <t>GMŁA</t>
  </si>
  <si>
    <t>Łapkowski Mieczysław</t>
  </si>
  <si>
    <t>GreenMap-SPUB</t>
  </si>
  <si>
    <t>Pozostałe koszty bezpośrednie</t>
  </si>
  <si>
    <t>Unikalna nazwa zamówienia (specyfikacji)</t>
  </si>
  <si>
    <t>Żródło finansowania (projekt/grant/ZITA/KZ)</t>
  </si>
  <si>
    <t>GNOT</t>
  </si>
  <si>
    <t>Oleszko-Torbus Natalia</t>
  </si>
  <si>
    <t>GMMK II</t>
  </si>
  <si>
    <t>Musiał-Kulik Monika</t>
  </si>
  <si>
    <t>Nazwa specyfikacji:</t>
  </si>
  <si>
    <t>Merck Life Science Sp. z o.o.
ul. Szelągowska 30
61-626 Poznań, Tel: +48618290100
Email: biurols@merckgroup.com
www.sigmaaldrich.com</t>
  </si>
  <si>
    <t>GAHP</t>
  </si>
  <si>
    <t>mg</t>
  </si>
  <si>
    <t xml:space="preserve">Merck Life Science Sp. z o.o. ul. Szelągowska 30 61-626 Poznań, Tel: +48618290100 Email: biurols@merckgroup.com www.sigmaaldrich.com </t>
  </si>
  <si>
    <t>sekretariat@cmpw-pan.pl</t>
  </si>
  <si>
    <t>Rozeznanie rynku</t>
  </si>
  <si>
    <t>art. 305 ust. 2 (wolna ręka)</t>
  </si>
  <si>
    <t>GNGU</t>
  </si>
  <si>
    <t>Guzenko Natalia</t>
  </si>
  <si>
    <t>GBME</t>
  </si>
  <si>
    <t>Mendrek Barbara</t>
  </si>
  <si>
    <t>GPWR</t>
  </si>
  <si>
    <t>Wróbel Paweł</t>
  </si>
  <si>
    <t>GTSE</t>
  </si>
  <si>
    <t>Sentoukas Theodoros</t>
  </si>
  <si>
    <t>GMGO</t>
  </si>
  <si>
    <t>Godzierz Marcin</t>
  </si>
  <si>
    <t>Tippabattini Jayaramudu</t>
  </si>
  <si>
    <t>GRANTY NCN:</t>
  </si>
  <si>
    <t>Open Access</t>
  </si>
  <si>
    <t>Środki na badania</t>
  </si>
  <si>
    <t>Projekty aktualnie trwające</t>
  </si>
  <si>
    <t>Dla tego zamówienia Centrum dopuszcza fakturę elektroniczną, jeżli złożona zostanie na adres efaktury@cmpw-pan.pl</t>
  </si>
  <si>
    <t>GPTE</t>
  </si>
  <si>
    <t>Teper Paulina</t>
  </si>
  <si>
    <t>MINIATURA:</t>
  </si>
  <si>
    <t>Materiały i drobny sprzęt - proteiny</t>
  </si>
  <si>
    <t>Materiały i drobny sprzęt - sensory QCM</t>
  </si>
  <si>
    <t xml:space="preserve">art. 214 ust. 1 pkt 1a (wolna ręka - jedyny dostawca) </t>
  </si>
  <si>
    <t>Odzież ochronna</t>
  </si>
  <si>
    <t>GREEN MAP:</t>
  </si>
  <si>
    <t>Materiały i drobny sprzęt - odczynniki chemiczne</t>
  </si>
  <si>
    <t>Materiały i drobny sprzęt - odczynniki do badań biologicznych z wykorzystaniem linii komórkiej fibroblastów</t>
  </si>
  <si>
    <t>Materiały i drobny sprzęt - odczynniki do badań biologicznych z wykorzystaniem krwi</t>
  </si>
  <si>
    <t>Materiały i drobny sprzęt - drobny sprżet laboratoryjny</t>
  </si>
  <si>
    <t>SOD-ESA:</t>
  </si>
  <si>
    <t>Materiały / Raw materials</t>
  </si>
  <si>
    <t>Główne produkty zewnętrzne / External Major Products</t>
  </si>
  <si>
    <t>Usługi obce / External Services</t>
  </si>
  <si>
    <t>Transport i ubezpieczenia / Transport and Insurances</t>
  </si>
  <si>
    <t>Podróże i utrzymanie / Travel and Subsistence</t>
  </si>
  <si>
    <t>Pozostałe koszty (przechowywanie próbek) / Miscellaneous (storing samples at ISS)</t>
  </si>
  <si>
    <t>SMART-nanoC</t>
  </si>
  <si>
    <t>OP koszty operacyjne</t>
  </si>
  <si>
    <t>Materiały laboratoryjne</t>
  </si>
  <si>
    <t>GJWŁ</t>
  </si>
  <si>
    <t>Włodarczyk Jakub</t>
  </si>
  <si>
    <t>GNIO</t>
  </si>
  <si>
    <t>GŚUM-PŚ</t>
  </si>
  <si>
    <t>NAWA2024</t>
  </si>
  <si>
    <t>Szeluga Urszula</t>
  </si>
  <si>
    <t>SOD-ESA</t>
  </si>
  <si>
    <t>www.cmpw-pan.pl</t>
  </si>
  <si>
    <t>CRYO TEM 2024</t>
  </si>
  <si>
    <t>Materiały i przedmioty nietrwałe</t>
  </si>
  <si>
    <t>Konserwacja i naprawy</t>
  </si>
  <si>
    <t>Działanie 1: Najem sal, sprzętu, naglośnienia</t>
  </si>
  <si>
    <t>Działanie 1: Usługi cateringowe</t>
  </si>
  <si>
    <t>Działanie 1: Przygotowania graficzne, drukowanie</t>
  </si>
  <si>
    <t>Działanie 1: Materiały promocyjne, zapowiedzi</t>
  </si>
  <si>
    <t>Działanie 1: Koszty zakupu pozostałych towarów i usług</t>
  </si>
  <si>
    <t>Działanie 2: Koszty zakupu pozostałych towarów i usług</t>
  </si>
  <si>
    <t>Działanie 3: Usługi cateringowe</t>
  </si>
  <si>
    <t>doba</t>
  </si>
  <si>
    <t>Odczynniki chemiczne - do syntezy</t>
  </si>
  <si>
    <t>Odczynniki chemiczne - ogniwa fotowoltaiczne</t>
  </si>
  <si>
    <t>Sito</t>
  </si>
  <si>
    <t>Mieszadło magnetyczne</t>
  </si>
  <si>
    <t>Nanomateriały węglowe</t>
  </si>
  <si>
    <t>Zakup materiałów polimerowych</t>
  </si>
  <si>
    <t>Zakup szkła, drobnego wyposażenia i materiałów laboratoryjnych</t>
  </si>
  <si>
    <t>Zakup odczynników chemicznych</t>
  </si>
  <si>
    <t>GPGN</t>
  </si>
  <si>
    <t>Gnida Paweł</t>
  </si>
  <si>
    <t>GVTA</t>
  </si>
  <si>
    <t>Talaniuk Viktoriia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</si>
</sst>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\ _z_ł_-;\-* #,##0\ _z_ł_-;_-* &quot;-&quot;\ _z_ł_-;_-@_-"/>
    <numFmt numFmtId="165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color rgb="FFFF0000"/>
      <name val="Calibri Light"/>
      <family val="2"/>
      <charset val="238"/>
    </font>
    <font>
      <b/>
      <u/>
      <sz val="11"/>
      <color theme="1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4" tint="-0.249977111117893"/>
      <name val="Calibri Light"/>
      <family val="2"/>
      <charset val="238"/>
    </font>
    <font>
      <sz val="11"/>
      <color rgb="FFFF0000"/>
      <name val="Calibri Light"/>
      <family val="2"/>
      <charset val="238"/>
    </font>
    <font>
      <u/>
      <sz val="11"/>
      <color theme="10"/>
      <name val="Calibri Light"/>
      <family val="2"/>
      <charset val="238"/>
    </font>
    <font>
      <b/>
      <sz val="1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entury Gothic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 Light"/>
      <family val="2"/>
      <charset val="238"/>
    </font>
    <font>
      <sz val="9"/>
      <color theme="1"/>
      <name val="Calibri Light"/>
      <family val="2"/>
      <charset val="238"/>
    </font>
    <font>
      <b/>
      <sz val="9"/>
      <color theme="1"/>
      <name val="Calibri Light"/>
      <family val="2"/>
      <charset val="238"/>
    </font>
    <font>
      <sz val="8"/>
      <color indexed="8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vertAlign val="superscript"/>
      <sz val="11"/>
      <color theme="1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1"/>
      <color theme="4" tint="-0.499984740745262"/>
      <name val="Calibri Light"/>
      <family val="2"/>
      <charset val="238"/>
    </font>
    <font>
      <i/>
      <u/>
      <sz val="11"/>
      <color theme="4" tint="-0.499984740745262"/>
      <name val="Calibri Light"/>
      <family val="2"/>
      <charset val="238"/>
    </font>
    <font>
      <b/>
      <u/>
      <sz val="9"/>
      <color theme="1"/>
      <name val="Calibri Light"/>
      <family val="2"/>
      <charset val="238"/>
    </font>
    <font>
      <u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5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165" fontId="2" fillId="0" borderId="0" xfId="0" applyNumberFormat="1" applyFont="1" applyAlignment="1">
      <alignment horizontal="right" vertical="center"/>
    </xf>
    <xf numFmtId="0" fontId="5" fillId="3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165" fontId="2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/>
      <protection locked="0"/>
    </xf>
    <xf numFmtId="14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165" fontId="10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4" fillId="0" borderId="0" xfId="0" applyNumberFormat="1" applyFont="1"/>
    <xf numFmtId="0" fontId="3" fillId="4" borderId="0" xfId="0" applyFont="1" applyFill="1" applyAlignment="1">
      <alignment horizontal="left"/>
    </xf>
    <xf numFmtId="14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quotePrefix="1" applyFont="1" applyAlignment="1">
      <alignment horizontal="center"/>
    </xf>
    <xf numFmtId="165" fontId="0" fillId="0" borderId="0" xfId="0" applyNumberFormat="1"/>
    <xf numFmtId="0" fontId="11" fillId="0" borderId="8" xfId="0" applyFont="1" applyBorder="1"/>
    <xf numFmtId="0" fontId="11" fillId="0" borderId="9" xfId="0" applyFont="1" applyBorder="1"/>
    <xf numFmtId="165" fontId="11" fillId="0" borderId="9" xfId="0" applyNumberFormat="1" applyFont="1" applyBorder="1"/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12" fillId="0" borderId="12" xfId="0" applyFont="1" applyBorder="1"/>
    <xf numFmtId="0" fontId="16" fillId="0" borderId="0" xfId="0" applyFont="1"/>
    <xf numFmtId="0" fontId="17" fillId="0" borderId="0" xfId="0" applyFont="1"/>
    <xf numFmtId="0" fontId="0" fillId="0" borderId="13" xfId="0" applyBorder="1"/>
    <xf numFmtId="165" fontId="18" fillId="0" borderId="0" xfId="0" applyNumberFormat="1" applyFont="1" applyAlignment="1">
      <alignment horizontal="right"/>
    </xf>
    <xf numFmtId="14" fontId="0" fillId="0" borderId="0" xfId="0" applyNumberFormat="1" applyAlignment="1">
      <alignment horizontal="left"/>
    </xf>
    <xf numFmtId="165" fontId="16" fillId="0" borderId="0" xfId="0" applyNumberFormat="1" applyFont="1" applyAlignment="1">
      <alignment horizontal="right"/>
    </xf>
    <xf numFmtId="0" fontId="14" fillId="0" borderId="0" xfId="0" applyFont="1"/>
    <xf numFmtId="165" fontId="14" fillId="0" borderId="0" xfId="0" applyNumberFormat="1" applyFont="1"/>
    <xf numFmtId="0" fontId="19" fillId="0" borderId="0" xfId="0" applyFont="1"/>
    <xf numFmtId="165" fontId="19" fillId="0" borderId="0" xfId="0" applyNumberFormat="1" applyFont="1"/>
    <xf numFmtId="0" fontId="20" fillId="0" borderId="0" xfId="1" applyFont="1"/>
    <xf numFmtId="165" fontId="19" fillId="0" borderId="0" xfId="0" applyNumberFormat="1" applyFont="1" applyAlignment="1">
      <alignment horizontal="right"/>
    </xf>
    <xf numFmtId="165" fontId="19" fillId="0" borderId="0" xfId="0" quotePrefix="1" applyNumberFormat="1" applyFont="1" applyAlignment="1">
      <alignment horizontal="right"/>
    </xf>
    <xf numFmtId="0" fontId="19" fillId="0" borderId="15" xfId="0" applyFont="1" applyBorder="1"/>
    <xf numFmtId="165" fontId="19" fillId="0" borderId="15" xfId="0" applyNumberFormat="1" applyFont="1" applyBorder="1"/>
    <xf numFmtId="165" fontId="19" fillId="0" borderId="15" xfId="0" applyNumberFormat="1" applyFont="1" applyBorder="1" applyAlignment="1">
      <alignment horizontal="right"/>
    </xf>
    <xf numFmtId="8" fontId="0" fillId="0" borderId="0" xfId="0" applyNumberFormat="1"/>
    <xf numFmtId="8" fontId="11" fillId="0" borderId="10" xfId="0" applyNumberFormat="1" applyFont="1" applyBorder="1"/>
    <xf numFmtId="0" fontId="15" fillId="0" borderId="14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Alignment="1">
      <alignment horizontal="center"/>
    </xf>
    <xf numFmtId="14" fontId="3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10" fillId="0" borderId="0" xfId="0" applyFont="1"/>
    <xf numFmtId="0" fontId="14" fillId="0" borderId="16" xfId="0" applyFont="1" applyBorder="1"/>
    <xf numFmtId="0" fontId="14" fillId="0" borderId="17" xfId="0" applyFont="1" applyBorder="1"/>
    <xf numFmtId="165" fontId="14" fillId="0" borderId="17" xfId="0" applyNumberFormat="1" applyFont="1" applyBorder="1"/>
    <xf numFmtId="165" fontId="14" fillId="0" borderId="18" xfId="0" applyNumberFormat="1" applyFont="1" applyBorder="1"/>
    <xf numFmtId="0" fontId="14" fillId="0" borderId="19" xfId="0" applyFont="1" applyBorder="1"/>
    <xf numFmtId="165" fontId="14" fillId="0" borderId="20" xfId="0" applyNumberFormat="1" applyFont="1" applyBorder="1"/>
    <xf numFmtId="0" fontId="14" fillId="0" borderId="21" xfId="0" applyFont="1" applyBorder="1"/>
    <xf numFmtId="0" fontId="14" fillId="0" borderId="22" xfId="0" applyFont="1" applyBorder="1"/>
    <xf numFmtId="165" fontId="14" fillId="0" borderId="22" xfId="0" applyNumberFormat="1" applyFont="1" applyBorder="1"/>
    <xf numFmtId="165" fontId="14" fillId="0" borderId="23" xfId="0" applyNumberFormat="1" applyFont="1" applyBorder="1"/>
    <xf numFmtId="0" fontId="17" fillId="0" borderId="10" xfId="0" applyFont="1" applyBorder="1" applyAlignment="1">
      <alignment horizontal="center" wrapText="1"/>
    </xf>
    <xf numFmtId="165" fontId="17" fillId="0" borderId="7" xfId="0" applyNumberFormat="1" applyFont="1" applyBorder="1"/>
    <xf numFmtId="8" fontId="17" fillId="0" borderId="7" xfId="0" applyNumberFormat="1" applyFont="1" applyBorder="1"/>
    <xf numFmtId="0" fontId="0" fillId="0" borderId="7" xfId="0" applyBorder="1" applyAlignment="1">
      <alignment horizontal="center"/>
    </xf>
    <xf numFmtId="0" fontId="17" fillId="0" borderId="10" xfId="0" applyFont="1" applyBorder="1" applyAlignment="1">
      <alignment horizontal="left" wrapText="1"/>
    </xf>
    <xf numFmtId="0" fontId="17" fillId="0" borderId="7" xfId="0" applyFont="1" applyBorder="1" applyAlignment="1">
      <alignment horizont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2" fillId="3" borderId="5" xfId="0" applyFont="1" applyFill="1" applyBorder="1"/>
    <xf numFmtId="0" fontId="23" fillId="3" borderId="5" xfId="0" applyFont="1" applyFill="1" applyBorder="1"/>
    <xf numFmtId="0" fontId="23" fillId="3" borderId="6" xfId="0" applyFont="1" applyFill="1" applyBorder="1"/>
    <xf numFmtId="0" fontId="23" fillId="3" borderId="5" xfId="0" applyFont="1" applyFill="1" applyBorder="1" applyAlignment="1">
      <alignment wrapText="1"/>
    </xf>
    <xf numFmtId="0" fontId="8" fillId="3" borderId="0" xfId="0" applyFont="1" applyFill="1"/>
    <xf numFmtId="0" fontId="3" fillId="3" borderId="0" xfId="0" applyFont="1" applyFill="1"/>
    <xf numFmtId="0" fontId="7" fillId="3" borderId="14" xfId="0" applyFont="1" applyFill="1" applyBorder="1"/>
    <xf numFmtId="0" fontId="3" fillId="3" borderId="14" xfId="0" applyFont="1" applyFill="1" applyBorder="1"/>
    <xf numFmtId="165" fontId="3" fillId="3" borderId="1" xfId="0" applyNumberFormat="1" applyFont="1" applyFill="1" applyBorder="1" applyAlignment="1">
      <alignment horizontal="right"/>
    </xf>
    <xf numFmtId="165" fontId="3" fillId="3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165" fontId="16" fillId="0" borderId="0" xfId="0" applyNumberFormat="1" applyFont="1" applyAlignment="1">
      <alignment horizontal="left"/>
    </xf>
    <xf numFmtId="0" fontId="26" fillId="0" borderId="0" xfId="0" applyFont="1"/>
    <xf numFmtId="0" fontId="27" fillId="3" borderId="0" xfId="0" applyFont="1" applyFill="1"/>
    <xf numFmtId="0" fontId="28" fillId="0" borderId="0" xfId="0" applyFont="1"/>
    <xf numFmtId="0" fontId="28" fillId="0" borderId="0" xfId="0" applyFont="1" applyAlignment="1">
      <alignment wrapText="1"/>
    </xf>
    <xf numFmtId="0" fontId="30" fillId="0" borderId="0" xfId="0" applyFont="1"/>
    <xf numFmtId="0" fontId="32" fillId="0" borderId="0" xfId="0" applyFont="1"/>
    <xf numFmtId="9" fontId="26" fillId="0" borderId="0" xfId="0" applyNumberFormat="1" applyFont="1"/>
    <xf numFmtId="0" fontId="34" fillId="3" borderId="0" xfId="0" applyFont="1" applyFill="1"/>
    <xf numFmtId="9" fontId="17" fillId="0" borderId="7" xfId="0" applyNumberFormat="1" applyFont="1" applyBorder="1" applyAlignment="1">
      <alignment horizontal="center"/>
    </xf>
    <xf numFmtId="164" fontId="26" fillId="0" borderId="0" xfId="0" applyNumberFormat="1" applyFont="1"/>
    <xf numFmtId="0" fontId="35" fillId="3" borderId="2" xfId="0" applyFont="1" applyFill="1" applyBorder="1"/>
    <xf numFmtId="0" fontId="36" fillId="3" borderId="5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14" fontId="3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center"/>
    </xf>
    <xf numFmtId="165" fontId="3" fillId="3" borderId="14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right"/>
    </xf>
    <xf numFmtId="14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165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14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2" fillId="3" borderId="13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 vertical="center"/>
    </xf>
    <xf numFmtId="14" fontId="3" fillId="3" borderId="13" xfId="0" applyNumberFormat="1" applyFont="1" applyFill="1" applyBorder="1" applyAlignment="1">
      <alignment horizontal="left"/>
    </xf>
    <xf numFmtId="165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0" fontId="37" fillId="0" borderId="0" xfId="0" applyFont="1"/>
    <xf numFmtId="165" fontId="25" fillId="0" borderId="0" xfId="0" applyNumberFormat="1" applyFont="1"/>
    <xf numFmtId="14" fontId="3" fillId="0" borderId="25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165" fontId="3" fillId="0" borderId="25" xfId="0" applyNumberFormat="1" applyFont="1" applyBorder="1" applyAlignment="1" applyProtection="1">
      <alignment horizontal="right"/>
      <protection locked="0"/>
    </xf>
    <xf numFmtId="165" fontId="3" fillId="0" borderId="25" xfId="0" applyNumberFormat="1" applyFont="1" applyBorder="1" applyProtection="1">
      <protection locked="0"/>
    </xf>
    <xf numFmtId="4" fontId="3" fillId="0" borderId="25" xfId="0" applyNumberFormat="1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3" fillId="0" borderId="26" xfId="0" applyFont="1" applyBorder="1" applyAlignment="1" applyProtection="1">
      <alignment horizontal="left"/>
      <protection locked="0"/>
    </xf>
    <xf numFmtId="14" fontId="3" fillId="0" borderId="26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6" xfId="0" applyFont="1" applyBorder="1" applyProtection="1">
      <protection locked="0"/>
    </xf>
    <xf numFmtId="165" fontId="3" fillId="0" borderId="26" xfId="0" applyNumberFormat="1" applyFont="1" applyBorder="1" applyAlignment="1" applyProtection="1">
      <alignment horizontal="right"/>
      <protection locked="0"/>
    </xf>
    <xf numFmtId="165" fontId="3" fillId="0" borderId="26" xfId="0" applyNumberFormat="1" applyFont="1" applyBorder="1" applyProtection="1">
      <protection locked="0"/>
    </xf>
    <xf numFmtId="4" fontId="3" fillId="0" borderId="26" xfId="0" applyNumberFormat="1" applyFont="1" applyBorder="1" applyProtection="1"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14" fontId="2" fillId="0" borderId="24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14" fontId="3" fillId="0" borderId="24" xfId="0" applyNumberFormat="1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165" fontId="3" fillId="0" borderId="24" xfId="0" applyNumberFormat="1" applyFont="1" applyBorder="1" applyAlignment="1" applyProtection="1">
      <alignment horizontal="right"/>
      <protection locked="0"/>
    </xf>
    <xf numFmtId="165" fontId="3" fillId="0" borderId="24" xfId="0" applyNumberFormat="1" applyFont="1" applyBorder="1" applyProtection="1"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14" fontId="3" fillId="0" borderId="24" xfId="0" applyNumberFormat="1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65" fontId="2" fillId="0" borderId="24" xfId="0" applyNumberFormat="1" applyFont="1" applyBorder="1" applyAlignment="1" applyProtection="1">
      <alignment horizontal="right" vertical="center"/>
      <protection locked="0"/>
    </xf>
    <xf numFmtId="0" fontId="2" fillId="0" borderId="26" xfId="0" applyFont="1" applyBorder="1" applyProtection="1">
      <protection locked="0"/>
    </xf>
    <xf numFmtId="0" fontId="3" fillId="0" borderId="25" xfId="0" applyFont="1" applyBorder="1" applyAlignment="1" applyProtection="1">
      <alignment horizontal="left"/>
      <protection locked="0"/>
    </xf>
    <xf numFmtId="165" fontId="3" fillId="0" borderId="25" xfId="0" applyNumberFormat="1" applyFont="1" applyBorder="1" applyAlignment="1" applyProtection="1">
      <alignment horizontal="center"/>
      <protection locked="0"/>
    </xf>
    <xf numFmtId="165" fontId="3" fillId="0" borderId="26" xfId="0" applyNumberFormat="1" applyFont="1" applyBorder="1" applyAlignment="1" applyProtection="1">
      <alignment horizontal="center"/>
      <protection locked="0"/>
    </xf>
    <xf numFmtId="9" fontId="3" fillId="0" borderId="26" xfId="0" applyNumberFormat="1" applyFont="1" applyBorder="1" applyProtection="1">
      <protection locked="0"/>
    </xf>
    <xf numFmtId="0" fontId="10" fillId="2" borderId="24" xfId="0" applyFont="1" applyFill="1" applyBorder="1" applyAlignment="1">
      <alignment horizontal="center" vertical="center" wrapText="1"/>
    </xf>
    <xf numFmtId="14" fontId="10" fillId="2" borderId="24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65" fontId="33" fillId="2" borderId="0" xfId="0" applyNumberFormat="1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4" fontId="33" fillId="2" borderId="0" xfId="0" applyNumberFormat="1" applyFont="1" applyFill="1" applyAlignment="1">
      <alignment horizontal="center" vertical="center" wrapText="1"/>
    </xf>
    <xf numFmtId="165" fontId="10" fillId="2" borderId="2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0" borderId="25" xfId="0" applyFont="1" applyBorder="1"/>
    <xf numFmtId="0" fontId="2" fillId="0" borderId="25" xfId="0" applyFont="1" applyBorder="1" applyAlignment="1">
      <alignment horizontal="left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/>
    <xf numFmtId="165" fontId="3" fillId="0" borderId="25" xfId="0" applyNumberFormat="1" applyFont="1" applyBorder="1" applyAlignment="1">
      <alignment horizontal="right"/>
    </xf>
    <xf numFmtId="165" fontId="3" fillId="0" borderId="25" xfId="0" applyNumberFormat="1" applyFont="1" applyBorder="1"/>
    <xf numFmtId="0" fontId="38" fillId="0" borderId="0" xfId="0" applyFont="1"/>
    <xf numFmtId="0" fontId="31" fillId="0" borderId="0" xfId="0" applyFont="1" applyAlignment="1">
      <alignment horizontal="center" vertical="center" textRotation="90"/>
    </xf>
    <xf numFmtId="0" fontId="17" fillId="0" borderId="8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9" fontId="3" fillId="0" borderId="25" xfId="0" applyNumberFormat="1" applyFont="1" applyBorder="1" applyProtection="1"/>
    <xf numFmtId="165" fontId="3" fillId="0" borderId="26" xfId="0" applyNumberFormat="1" applyFont="1" applyBorder="1" applyAlignment="1" applyProtection="1">
      <alignment horizontal="right"/>
    </xf>
    <xf numFmtId="165" fontId="3" fillId="0" borderId="24" xfId="0" applyNumberFormat="1" applyFont="1" applyBorder="1" applyAlignment="1" applyProtection="1">
      <alignment horizontal="right"/>
    </xf>
    <xf numFmtId="165" fontId="3" fillId="0" borderId="26" xfId="0" applyNumberFormat="1" applyFont="1" applyBorder="1" applyProtection="1"/>
    <xf numFmtId="0" fontId="2" fillId="0" borderId="26" xfId="0" applyFont="1" applyBorder="1" applyAlignment="1" applyProtection="1">
      <alignment horizontal="left"/>
    </xf>
    <xf numFmtId="0" fontId="2" fillId="0" borderId="24" xfId="0" applyFont="1" applyBorder="1" applyProtection="1"/>
  </cellXfs>
  <cellStyles count="2">
    <cellStyle name="Hiperłącze" xfId="1" builtinId="8"/>
    <cellStyle name="Normalny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</xdr:col>
      <xdr:colOff>1140782</xdr:colOff>
      <xdr:row>3</xdr:row>
      <xdr:rowOff>190499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493206" cy="761999"/>
        </a:xfrm>
        <a:prstGeom prst="rect">
          <a:avLst/>
        </a:prstGeom>
        <a:noFill/>
      </xdr:spPr>
    </xdr:pic>
    <xdr:clientData fLocksWithSheet="0"/>
  </xdr:twoCellAnchor>
  <xdr:twoCellAnchor editAs="absolute">
    <xdr:from>
      <xdr:col>0</xdr:col>
      <xdr:colOff>47625</xdr:colOff>
      <xdr:row>52</xdr:row>
      <xdr:rowOff>47625</xdr:rowOff>
    </xdr:from>
    <xdr:to>
      <xdr:col>1</xdr:col>
      <xdr:colOff>1188406</xdr:colOff>
      <xdr:row>56</xdr:row>
      <xdr:rowOff>47624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629900"/>
          <a:ext cx="1493206" cy="761999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Sonia\ZITA%20-%20oferty,%20rozliczenie%20ofert%20-%202020%20rok%20-%20aktualizacja%2025.05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jestr zamówień"/>
      <sheetName val="Kategorie kosztów"/>
      <sheetName val="Rejestr pracowni i projektów"/>
      <sheetName val="Pracownie"/>
      <sheetName val="ZITA OFERTY"/>
      <sheetName val="OFERTY + specyfikacje"/>
      <sheetName val="Po zafakturowaniu"/>
      <sheetName val="Wynagrodzenia"/>
      <sheetName val="Materiały"/>
      <sheetName val="Aparatura"/>
      <sheetName val="Usługi"/>
      <sheetName val="Podróże"/>
      <sheetName val="Inn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mpw-pan.pl/" TargetMode="External"/><Relationship Id="rId2" Type="http://schemas.openxmlformats.org/officeDocument/2006/relationships/hyperlink" Target="http://www.cmpw-pan.pl/" TargetMode="External"/><Relationship Id="rId1" Type="http://schemas.openxmlformats.org/officeDocument/2006/relationships/hyperlink" Target="mailto:sekretariat@cmpw-pan.p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ekretariat@cmpw-pan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45"/>
  <sheetViews>
    <sheetView showGridLines="0" tabSelected="1" zoomScale="91" zoomScaleNormal="91" workbookViewId="0">
      <selection activeCell="A3" sqref="A3"/>
    </sheetView>
  </sheetViews>
  <sheetFormatPr defaultColWidth="11" defaultRowHeight="15" x14ac:dyDescent="0.25"/>
  <cols>
    <col min="1" max="1" width="12" style="1" customWidth="1"/>
    <col min="2" max="2" width="11" style="17"/>
    <col min="3" max="3" width="17" style="16" customWidth="1"/>
    <col min="4" max="4" width="19.42578125" style="34" customWidth="1"/>
    <col min="5" max="5" width="12.28515625" style="1" customWidth="1"/>
    <col min="6" max="6" width="0.140625" style="34" customWidth="1"/>
    <col min="7" max="7" width="0.28515625" style="34" customWidth="1"/>
    <col min="8" max="8" width="14.7109375" style="1" customWidth="1"/>
    <col min="9" max="9" width="38.140625" style="1" customWidth="1"/>
    <col min="10" max="10" width="12" style="1" customWidth="1"/>
    <col min="11" max="11" width="10.28515625" style="59" customWidth="1"/>
    <col min="12" max="12" width="9.28515625" style="1" customWidth="1"/>
    <col min="13" max="14" width="14.7109375" style="22" customWidth="1"/>
    <col min="15" max="15" width="10.28515625" style="60" customWidth="1"/>
    <col min="16" max="16" width="15.85546875" style="60" customWidth="1"/>
    <col min="17" max="17" width="14.140625" style="60" hidden="1" customWidth="1"/>
    <col min="18" max="18" width="16.7109375" style="22" hidden="1" customWidth="1"/>
    <col min="19" max="19" width="14" style="16" hidden="1" customWidth="1"/>
    <col min="20" max="20" width="15.5703125" style="1" hidden="1" customWidth="1"/>
    <col min="21" max="21" width="16" style="1" customWidth="1"/>
    <col min="22" max="22" width="12.140625" style="1" customWidth="1"/>
    <col min="23" max="23" width="12.28515625" style="1" customWidth="1"/>
    <col min="24" max="24" width="17" style="1" customWidth="1"/>
    <col min="25" max="29" width="17" style="1" hidden="1" customWidth="1"/>
    <col min="30" max="30" width="17" style="1" customWidth="1"/>
    <col min="31" max="31" width="5.42578125" style="1" customWidth="1"/>
    <col min="32" max="32" width="17.85546875" style="1" customWidth="1"/>
    <col min="33" max="33" width="150.42578125" style="1" bestFit="1" customWidth="1"/>
    <col min="34" max="16384" width="11" style="1"/>
  </cols>
  <sheetData>
    <row r="1" spans="1:33" s="34" customFormat="1" ht="135.75" customHeight="1" x14ac:dyDescent="0.25">
      <c r="A1" s="219" t="s">
        <v>214</v>
      </c>
      <c r="B1" s="219" t="s">
        <v>185</v>
      </c>
      <c r="C1" s="219" t="s">
        <v>328</v>
      </c>
      <c r="D1" s="219" t="s">
        <v>337</v>
      </c>
      <c r="E1" s="220" t="s">
        <v>0</v>
      </c>
      <c r="F1" s="219" t="s">
        <v>1</v>
      </c>
      <c r="G1" s="219" t="s">
        <v>2</v>
      </c>
      <c r="H1" s="219" t="s">
        <v>3</v>
      </c>
      <c r="I1" s="221" t="s">
        <v>111</v>
      </c>
      <c r="J1" s="219" t="s">
        <v>215</v>
      </c>
      <c r="K1" s="222" t="s">
        <v>202</v>
      </c>
      <c r="L1" s="223" t="s">
        <v>192</v>
      </c>
      <c r="M1" s="224" t="s">
        <v>130</v>
      </c>
      <c r="N1" s="224" t="s">
        <v>213</v>
      </c>
      <c r="O1" s="224" t="s">
        <v>306</v>
      </c>
      <c r="P1" s="224" t="s">
        <v>131</v>
      </c>
      <c r="Q1" s="225" t="s">
        <v>98</v>
      </c>
      <c r="R1" s="225" t="s">
        <v>99</v>
      </c>
      <c r="S1" s="219" t="s">
        <v>100</v>
      </c>
      <c r="T1" s="219" t="s">
        <v>101</v>
      </c>
      <c r="U1" s="219" t="s">
        <v>338</v>
      </c>
      <c r="V1" s="219" t="s">
        <v>216</v>
      </c>
      <c r="W1" s="219" t="s">
        <v>71</v>
      </c>
      <c r="X1" s="219" t="s">
        <v>113</v>
      </c>
      <c r="Y1" s="226" t="s">
        <v>206</v>
      </c>
      <c r="Z1" s="226" t="s">
        <v>207</v>
      </c>
      <c r="AA1" s="226" t="s">
        <v>208</v>
      </c>
      <c r="AB1" s="226" t="s">
        <v>209</v>
      </c>
      <c r="AC1" s="226" t="s">
        <v>210</v>
      </c>
      <c r="AD1" s="226" t="s">
        <v>211</v>
      </c>
      <c r="AE1" s="1"/>
      <c r="AF1" s="1"/>
    </row>
    <row r="2" spans="1:33" ht="15.75" thickBot="1" x14ac:dyDescent="0.3">
      <c r="A2" s="227">
        <f>A3</f>
        <v>0</v>
      </c>
      <c r="B2" s="227">
        <f>B3</f>
        <v>0</v>
      </c>
      <c r="C2" s="228" t="s">
        <v>129</v>
      </c>
      <c r="D2" s="215">
        <f>D3</f>
        <v>0</v>
      </c>
      <c r="E2" s="181">
        <f>E3</f>
        <v>0</v>
      </c>
      <c r="F2" s="182">
        <v>2024</v>
      </c>
      <c r="G2" s="183"/>
      <c r="H2" s="229" t="s">
        <v>252</v>
      </c>
      <c r="I2" s="230" t="s">
        <v>139</v>
      </c>
      <c r="J2" s="184"/>
      <c r="K2" s="216" t="s">
        <v>198</v>
      </c>
      <c r="L2" s="184"/>
      <c r="M2" s="185">
        <f>IF(L2=1,100,0)</f>
        <v>0</v>
      </c>
      <c r="N2" s="231">
        <f t="shared" ref="N2:N15" si="0">L2*M2</f>
        <v>0</v>
      </c>
      <c r="O2" s="241">
        <v>0.23</v>
      </c>
      <c r="P2" s="232">
        <f>ROUND(N2+(N2*O2),2)</f>
        <v>0</v>
      </c>
      <c r="Q2" s="186">
        <f t="shared" ref="Q2" si="1">P2-R2</f>
        <v>0</v>
      </c>
      <c r="R2" s="185"/>
      <c r="S2" s="181"/>
      <c r="T2" s="187"/>
      <c r="U2" s="215">
        <f>U3</f>
        <v>0</v>
      </c>
      <c r="V2" s="188"/>
      <c r="W2" s="189">
        <f>W4</f>
        <v>0</v>
      </c>
      <c r="X2" s="228" t="str">
        <f>X3</f>
        <v xml:space="preserve">Merck Life Science Sp. z o.o. ul. Szelągowska 30 61-626 Poznań, Tel: +48618290100 Email: biurols@merckgroup.com www.sigmaaldrich.com </v>
      </c>
      <c r="Y2" s="189"/>
      <c r="Z2" s="189"/>
      <c r="AA2" s="189"/>
      <c r="AB2" s="189"/>
      <c r="AC2" s="189"/>
      <c r="AD2" s="189">
        <f>AD3</f>
        <v>0</v>
      </c>
      <c r="AF2" s="4" t="s">
        <v>136</v>
      </c>
      <c r="AG2" s="4" t="s">
        <v>137</v>
      </c>
    </row>
    <row r="3" spans="1:33" ht="15.75" thickTop="1" x14ac:dyDescent="0.25">
      <c r="A3" s="214"/>
      <c r="B3" s="214"/>
      <c r="C3" s="200"/>
      <c r="D3" s="190"/>
      <c r="E3" s="191"/>
      <c r="F3" s="192">
        <v>2024</v>
      </c>
      <c r="G3" s="193"/>
      <c r="H3" s="194"/>
      <c r="I3" s="194"/>
      <c r="J3" s="195"/>
      <c r="K3" s="217"/>
      <c r="L3" s="195"/>
      <c r="M3" s="196"/>
      <c r="N3" s="242">
        <f t="shared" si="0"/>
        <v>0</v>
      </c>
      <c r="O3" s="218"/>
      <c r="P3" s="244">
        <f>ROUND(N3+(N3*O3),2)</f>
        <v>0</v>
      </c>
      <c r="Q3" s="197"/>
      <c r="R3" s="196"/>
      <c r="S3" s="191"/>
      <c r="T3" s="198"/>
      <c r="U3" s="190"/>
      <c r="V3" s="199"/>
      <c r="W3" s="200"/>
      <c r="X3" s="245" t="s">
        <v>347</v>
      </c>
      <c r="Y3" s="200"/>
      <c r="Z3" s="200"/>
      <c r="AA3" s="200"/>
      <c r="AB3" s="200"/>
      <c r="AC3" s="200"/>
      <c r="AD3" s="200"/>
    </row>
    <row r="4" spans="1:33" x14ac:dyDescent="0.25">
      <c r="A4" s="214"/>
      <c r="B4" s="214"/>
      <c r="C4" s="200"/>
      <c r="D4" s="201"/>
      <c r="E4" s="202"/>
      <c r="F4" s="203">
        <v>2024</v>
      </c>
      <c r="G4" s="204"/>
      <c r="H4" s="194"/>
      <c r="I4" s="205"/>
      <c r="J4" s="206"/>
      <c r="K4" s="217"/>
      <c r="L4" s="206"/>
      <c r="M4" s="207"/>
      <c r="N4" s="243">
        <f t="shared" si="0"/>
        <v>0</v>
      </c>
      <c r="O4" s="218"/>
      <c r="P4" s="244">
        <f>ROUND(N4+(N4*O4),2)</f>
        <v>0</v>
      </c>
      <c r="Q4" s="208"/>
      <c r="R4" s="207"/>
      <c r="S4" s="209"/>
      <c r="T4" s="210"/>
      <c r="U4" s="190"/>
      <c r="V4" s="210"/>
      <c r="W4" s="200"/>
      <c r="X4" s="246" t="s">
        <v>344</v>
      </c>
      <c r="Y4" s="210"/>
      <c r="Z4" s="210"/>
      <c r="AA4" s="210"/>
      <c r="AB4" s="210"/>
      <c r="AC4" s="210"/>
      <c r="AD4" s="209"/>
    </row>
    <row r="5" spans="1:33" x14ac:dyDescent="0.25">
      <c r="A5" s="214"/>
      <c r="B5" s="214"/>
      <c r="C5" s="200"/>
      <c r="D5" s="201"/>
      <c r="E5" s="211"/>
      <c r="F5" s="203">
        <v>2024</v>
      </c>
      <c r="G5" s="212"/>
      <c r="H5" s="194"/>
      <c r="I5" s="201"/>
      <c r="J5" s="206"/>
      <c r="K5" s="217"/>
      <c r="L5" s="206"/>
      <c r="M5" s="207"/>
      <c r="N5" s="243">
        <f t="shared" si="0"/>
        <v>0</v>
      </c>
      <c r="O5" s="218"/>
      <c r="P5" s="244">
        <f t="shared" ref="P5:P15" si="2">ROUND(N5+(N5*O5),2)</f>
        <v>0</v>
      </c>
      <c r="Q5" s="208">
        <f t="shared" ref="Q5:Q13" si="3">P5-R5</f>
        <v>0</v>
      </c>
      <c r="R5" s="213"/>
      <c r="S5" s="209"/>
      <c r="T5" s="210"/>
      <c r="U5" s="190"/>
      <c r="V5" s="210"/>
      <c r="W5" s="200"/>
      <c r="X5" s="246" t="s">
        <v>344</v>
      </c>
      <c r="Y5" s="210"/>
      <c r="Z5" s="210"/>
      <c r="AA5" s="210"/>
      <c r="AB5" s="210"/>
      <c r="AC5" s="210"/>
      <c r="AD5" s="209"/>
    </row>
    <row r="6" spans="1:33" x14ac:dyDescent="0.25">
      <c r="A6" s="214"/>
      <c r="B6" s="214"/>
      <c r="C6" s="200"/>
      <c r="D6" s="201"/>
      <c r="E6" s="202"/>
      <c r="F6" s="203">
        <v>2024</v>
      </c>
      <c r="G6" s="204"/>
      <c r="H6" s="194"/>
      <c r="I6" s="205"/>
      <c r="J6" s="206"/>
      <c r="K6" s="217"/>
      <c r="L6" s="206"/>
      <c r="M6" s="207"/>
      <c r="N6" s="243">
        <f t="shared" si="0"/>
        <v>0</v>
      </c>
      <c r="O6" s="218"/>
      <c r="P6" s="244">
        <f t="shared" si="2"/>
        <v>0</v>
      </c>
      <c r="Q6" s="208">
        <f t="shared" si="3"/>
        <v>0</v>
      </c>
      <c r="R6" s="207"/>
      <c r="S6" s="209"/>
      <c r="T6" s="210"/>
      <c r="U6" s="190"/>
      <c r="V6" s="210"/>
      <c r="W6" s="200"/>
      <c r="X6" s="246" t="s">
        <v>344</v>
      </c>
      <c r="Y6" s="210"/>
      <c r="Z6" s="210"/>
      <c r="AA6" s="210"/>
      <c r="AB6" s="210"/>
      <c r="AC6" s="210"/>
      <c r="AD6" s="209"/>
    </row>
    <row r="7" spans="1:33" x14ac:dyDescent="0.25">
      <c r="A7" s="214"/>
      <c r="B7" s="214"/>
      <c r="C7" s="200"/>
      <c r="D7" s="201"/>
      <c r="E7" s="202"/>
      <c r="F7" s="203">
        <v>2024</v>
      </c>
      <c r="G7" s="204"/>
      <c r="H7" s="194"/>
      <c r="I7" s="205"/>
      <c r="J7" s="206"/>
      <c r="K7" s="217"/>
      <c r="L7" s="206"/>
      <c r="M7" s="207"/>
      <c r="N7" s="243">
        <f t="shared" si="0"/>
        <v>0</v>
      </c>
      <c r="O7" s="218"/>
      <c r="P7" s="244">
        <f t="shared" si="2"/>
        <v>0</v>
      </c>
      <c r="Q7" s="208">
        <f t="shared" si="3"/>
        <v>0</v>
      </c>
      <c r="R7" s="207"/>
      <c r="S7" s="209"/>
      <c r="T7" s="210"/>
      <c r="U7" s="190"/>
      <c r="V7" s="210"/>
      <c r="W7" s="200"/>
      <c r="X7" s="246" t="s">
        <v>344</v>
      </c>
      <c r="Y7" s="210"/>
      <c r="Z7" s="210"/>
      <c r="AA7" s="210"/>
      <c r="AB7" s="210"/>
      <c r="AC7" s="210"/>
      <c r="AD7" s="209"/>
    </row>
    <row r="8" spans="1:33" x14ac:dyDescent="0.25">
      <c r="A8" s="214"/>
      <c r="B8" s="214"/>
      <c r="C8" s="200"/>
      <c r="D8" s="201"/>
      <c r="E8" s="211"/>
      <c r="F8" s="203">
        <v>2024</v>
      </c>
      <c r="G8" s="212"/>
      <c r="H8" s="194"/>
      <c r="I8" s="201"/>
      <c r="J8" s="206"/>
      <c r="K8" s="217"/>
      <c r="L8" s="206"/>
      <c r="M8" s="207"/>
      <c r="N8" s="243">
        <f t="shared" si="0"/>
        <v>0</v>
      </c>
      <c r="O8" s="218"/>
      <c r="P8" s="244">
        <f t="shared" si="2"/>
        <v>0</v>
      </c>
      <c r="Q8" s="208">
        <f t="shared" si="3"/>
        <v>0</v>
      </c>
      <c r="R8" s="207"/>
      <c r="S8" s="209"/>
      <c r="T8" s="210"/>
      <c r="U8" s="190"/>
      <c r="V8" s="210"/>
      <c r="W8" s="200"/>
      <c r="X8" s="246" t="s">
        <v>344</v>
      </c>
      <c r="Y8" s="210"/>
      <c r="Z8" s="210"/>
      <c r="AA8" s="210"/>
      <c r="AB8" s="210"/>
      <c r="AC8" s="210"/>
      <c r="AD8" s="209"/>
    </row>
    <row r="9" spans="1:33" x14ac:dyDescent="0.25">
      <c r="A9" s="214"/>
      <c r="B9" s="214"/>
      <c r="C9" s="200"/>
      <c r="D9" s="201"/>
      <c r="E9" s="211"/>
      <c r="F9" s="203">
        <v>2024</v>
      </c>
      <c r="G9" s="212"/>
      <c r="H9" s="194"/>
      <c r="I9" s="201"/>
      <c r="J9" s="206"/>
      <c r="K9" s="217"/>
      <c r="L9" s="206"/>
      <c r="M9" s="207"/>
      <c r="N9" s="243">
        <f t="shared" si="0"/>
        <v>0</v>
      </c>
      <c r="O9" s="218"/>
      <c r="P9" s="244">
        <f t="shared" si="2"/>
        <v>0</v>
      </c>
      <c r="Q9" s="208">
        <f t="shared" si="3"/>
        <v>0</v>
      </c>
      <c r="R9" s="213"/>
      <c r="S9" s="209"/>
      <c r="T9" s="210"/>
      <c r="U9" s="190"/>
      <c r="V9" s="210"/>
      <c r="W9" s="200"/>
      <c r="X9" s="246" t="s">
        <v>344</v>
      </c>
      <c r="Y9" s="210"/>
      <c r="Z9" s="210"/>
      <c r="AA9" s="210"/>
      <c r="AB9" s="210"/>
      <c r="AC9" s="210"/>
      <c r="AD9" s="209"/>
    </row>
    <row r="10" spans="1:33" x14ac:dyDescent="0.25">
      <c r="A10" s="214"/>
      <c r="B10" s="214"/>
      <c r="C10" s="200"/>
      <c r="D10" s="201"/>
      <c r="E10" s="211"/>
      <c r="F10" s="203">
        <v>2024</v>
      </c>
      <c r="G10" s="212"/>
      <c r="H10" s="194"/>
      <c r="I10" s="201"/>
      <c r="J10" s="206"/>
      <c r="K10" s="217"/>
      <c r="L10" s="206"/>
      <c r="M10" s="207"/>
      <c r="N10" s="243">
        <f t="shared" si="0"/>
        <v>0</v>
      </c>
      <c r="O10" s="218"/>
      <c r="P10" s="244">
        <f t="shared" si="2"/>
        <v>0</v>
      </c>
      <c r="Q10" s="208">
        <f t="shared" si="3"/>
        <v>0</v>
      </c>
      <c r="R10" s="207"/>
      <c r="S10" s="209"/>
      <c r="T10" s="210"/>
      <c r="U10" s="190"/>
      <c r="V10" s="210"/>
      <c r="W10" s="200"/>
      <c r="X10" s="246" t="s">
        <v>344</v>
      </c>
      <c r="Y10" s="210"/>
      <c r="Z10" s="210"/>
      <c r="AA10" s="210"/>
      <c r="AB10" s="210"/>
      <c r="AC10" s="210"/>
      <c r="AD10" s="209"/>
    </row>
    <row r="11" spans="1:33" x14ac:dyDescent="0.25">
      <c r="A11" s="214"/>
      <c r="B11" s="214"/>
      <c r="C11" s="200"/>
      <c r="D11" s="201"/>
      <c r="E11" s="211"/>
      <c r="F11" s="203">
        <v>2024</v>
      </c>
      <c r="G11" s="212"/>
      <c r="H11" s="194"/>
      <c r="I11" s="201"/>
      <c r="J11" s="206"/>
      <c r="K11" s="217"/>
      <c r="L11" s="206"/>
      <c r="M11" s="207"/>
      <c r="N11" s="243">
        <f t="shared" si="0"/>
        <v>0</v>
      </c>
      <c r="O11" s="218"/>
      <c r="P11" s="244">
        <f t="shared" si="2"/>
        <v>0</v>
      </c>
      <c r="Q11" s="208">
        <f t="shared" si="3"/>
        <v>0</v>
      </c>
      <c r="R11" s="207"/>
      <c r="S11" s="209"/>
      <c r="T11" s="210"/>
      <c r="U11" s="190"/>
      <c r="V11" s="210"/>
      <c r="W11" s="200"/>
      <c r="X11" s="246" t="s">
        <v>344</v>
      </c>
      <c r="Y11" s="210"/>
      <c r="Z11" s="210"/>
      <c r="AA11" s="210"/>
      <c r="AB11" s="210"/>
      <c r="AC11" s="210"/>
      <c r="AD11" s="209"/>
    </row>
    <row r="12" spans="1:33" x14ac:dyDescent="0.25">
      <c r="A12" s="214"/>
      <c r="B12" s="214"/>
      <c r="C12" s="200"/>
      <c r="D12" s="201"/>
      <c r="E12" s="211"/>
      <c r="F12" s="203">
        <v>2024</v>
      </c>
      <c r="G12" s="212"/>
      <c r="H12" s="194"/>
      <c r="I12" s="201"/>
      <c r="J12" s="206"/>
      <c r="K12" s="217"/>
      <c r="L12" s="206"/>
      <c r="M12" s="207"/>
      <c r="N12" s="243">
        <f t="shared" si="0"/>
        <v>0</v>
      </c>
      <c r="O12" s="218"/>
      <c r="P12" s="244">
        <f t="shared" si="2"/>
        <v>0</v>
      </c>
      <c r="Q12" s="208">
        <f t="shared" si="3"/>
        <v>0</v>
      </c>
      <c r="R12" s="207"/>
      <c r="S12" s="209"/>
      <c r="T12" s="210"/>
      <c r="U12" s="190"/>
      <c r="V12" s="210"/>
      <c r="W12" s="200"/>
      <c r="X12" s="246" t="s">
        <v>344</v>
      </c>
      <c r="Y12" s="210"/>
      <c r="Z12" s="210"/>
      <c r="AA12" s="210"/>
      <c r="AB12" s="210"/>
      <c r="AC12" s="210"/>
      <c r="AD12" s="209"/>
    </row>
    <row r="13" spans="1:33" x14ac:dyDescent="0.25">
      <c r="A13" s="214"/>
      <c r="B13" s="214"/>
      <c r="C13" s="200"/>
      <c r="D13" s="201"/>
      <c r="E13" s="211"/>
      <c r="F13" s="203">
        <v>2024</v>
      </c>
      <c r="G13" s="212"/>
      <c r="H13" s="194"/>
      <c r="I13" s="201"/>
      <c r="J13" s="206"/>
      <c r="K13" s="217"/>
      <c r="L13" s="206"/>
      <c r="M13" s="207"/>
      <c r="N13" s="243">
        <f t="shared" si="0"/>
        <v>0</v>
      </c>
      <c r="O13" s="218"/>
      <c r="P13" s="244">
        <f t="shared" si="2"/>
        <v>0</v>
      </c>
      <c r="Q13" s="208">
        <f t="shared" si="3"/>
        <v>0</v>
      </c>
      <c r="R13" s="207"/>
      <c r="S13" s="209"/>
      <c r="T13" s="210"/>
      <c r="U13" s="190"/>
      <c r="V13" s="210"/>
      <c r="W13" s="200"/>
      <c r="X13" s="246" t="s">
        <v>344</v>
      </c>
      <c r="Y13" s="210"/>
      <c r="Z13" s="210"/>
      <c r="AA13" s="210"/>
      <c r="AB13" s="210"/>
      <c r="AC13" s="210"/>
      <c r="AD13" s="209"/>
    </row>
    <row r="14" spans="1:33" x14ac:dyDescent="0.25">
      <c r="A14" s="214"/>
      <c r="B14" s="214"/>
      <c r="C14" s="200"/>
      <c r="D14" s="201"/>
      <c r="E14" s="211"/>
      <c r="F14" s="203">
        <v>2024</v>
      </c>
      <c r="G14" s="212"/>
      <c r="H14" s="194"/>
      <c r="I14" s="201"/>
      <c r="J14" s="206"/>
      <c r="K14" s="217"/>
      <c r="L14" s="206"/>
      <c r="M14" s="207"/>
      <c r="N14" s="243">
        <f t="shared" si="0"/>
        <v>0</v>
      </c>
      <c r="O14" s="218"/>
      <c r="P14" s="244">
        <f t="shared" si="2"/>
        <v>0</v>
      </c>
      <c r="Q14" s="208">
        <f t="shared" ref="Q14" si="4">P14-R14</f>
        <v>0</v>
      </c>
      <c r="R14" s="207"/>
      <c r="S14" s="209"/>
      <c r="T14" s="210"/>
      <c r="U14" s="190"/>
      <c r="V14" s="210"/>
      <c r="W14" s="200"/>
      <c r="X14" s="246" t="s">
        <v>344</v>
      </c>
      <c r="Y14" s="210"/>
      <c r="Z14" s="210"/>
      <c r="AA14" s="210"/>
      <c r="AB14" s="210"/>
      <c r="AC14" s="210"/>
      <c r="AD14" s="209"/>
    </row>
    <row r="15" spans="1:33" x14ac:dyDescent="0.25">
      <c r="A15" s="214"/>
      <c r="B15" s="214"/>
      <c r="C15" s="200"/>
      <c r="D15" s="201"/>
      <c r="E15" s="211"/>
      <c r="F15" s="203">
        <v>2024</v>
      </c>
      <c r="G15" s="212"/>
      <c r="H15" s="194"/>
      <c r="I15" s="201"/>
      <c r="J15" s="206"/>
      <c r="K15" s="217"/>
      <c r="L15" s="206"/>
      <c r="M15" s="207"/>
      <c r="N15" s="243">
        <f t="shared" si="0"/>
        <v>0</v>
      </c>
      <c r="O15" s="218"/>
      <c r="P15" s="244">
        <f t="shared" si="2"/>
        <v>0</v>
      </c>
      <c r="Q15" s="208">
        <f t="shared" ref="Q15" si="5">P15-R15</f>
        <v>0</v>
      </c>
      <c r="R15" s="207"/>
      <c r="S15" s="209"/>
      <c r="T15" s="210"/>
      <c r="U15" s="190"/>
      <c r="V15" s="210"/>
      <c r="W15" s="200"/>
      <c r="X15" s="246" t="s">
        <v>344</v>
      </c>
      <c r="Y15" s="210"/>
      <c r="Z15" s="210"/>
      <c r="AA15" s="210"/>
      <c r="AB15" s="210"/>
      <c r="AC15" s="210"/>
      <c r="AD15" s="209"/>
    </row>
    <row r="16" spans="1:33" x14ac:dyDescent="0.25">
      <c r="A16" s="214"/>
      <c r="B16" s="214"/>
      <c r="C16" s="200"/>
      <c r="D16" s="201"/>
      <c r="E16" s="211"/>
      <c r="F16" s="203">
        <v>2024</v>
      </c>
      <c r="G16" s="212"/>
      <c r="H16" s="194"/>
      <c r="I16" s="201"/>
      <c r="J16" s="206"/>
      <c r="K16" s="217"/>
      <c r="L16" s="206"/>
      <c r="M16" s="207"/>
      <c r="N16" s="243">
        <f t="shared" ref="N16" si="6">L16*M16</f>
        <v>0</v>
      </c>
      <c r="O16" s="218"/>
      <c r="P16" s="244">
        <f t="shared" ref="P16" si="7">ROUND(N16+(N16*O16),2)</f>
        <v>0</v>
      </c>
      <c r="Q16" s="208">
        <f t="shared" ref="Q16" si="8">P16-R16</f>
        <v>0</v>
      </c>
      <c r="R16" s="207"/>
      <c r="S16" s="209"/>
      <c r="T16" s="210"/>
      <c r="U16" s="190"/>
      <c r="V16" s="210"/>
      <c r="W16" s="200"/>
      <c r="X16" s="246" t="s">
        <v>344</v>
      </c>
      <c r="Y16" s="210"/>
      <c r="Z16" s="210"/>
      <c r="AA16" s="210"/>
      <c r="AB16" s="210"/>
      <c r="AC16" s="210"/>
      <c r="AD16" s="209"/>
    </row>
    <row r="17" spans="1:30" x14ac:dyDescent="0.25">
      <c r="A17" s="214"/>
      <c r="B17" s="214"/>
      <c r="C17" s="200"/>
      <c r="D17" s="201"/>
      <c r="E17" s="211"/>
      <c r="F17" s="203">
        <v>2024</v>
      </c>
      <c r="G17" s="212"/>
      <c r="H17" s="194"/>
      <c r="I17" s="201"/>
      <c r="J17" s="206"/>
      <c r="K17" s="217"/>
      <c r="L17" s="206"/>
      <c r="M17" s="207"/>
      <c r="N17" s="243">
        <f t="shared" ref="N17" si="9">L17*M17</f>
        <v>0</v>
      </c>
      <c r="O17" s="218"/>
      <c r="P17" s="244">
        <f t="shared" ref="P17" si="10">ROUND(N17+(N17*O17),2)</f>
        <v>0</v>
      </c>
      <c r="Q17" s="208">
        <f t="shared" ref="Q17" si="11">P17-R17</f>
        <v>0</v>
      </c>
      <c r="R17" s="207"/>
      <c r="S17" s="209"/>
      <c r="T17" s="210"/>
      <c r="U17" s="190"/>
      <c r="V17" s="210"/>
      <c r="W17" s="200"/>
      <c r="X17" s="246" t="s">
        <v>344</v>
      </c>
      <c r="Y17" s="210"/>
      <c r="Z17" s="210"/>
      <c r="AA17" s="210"/>
      <c r="AB17" s="210"/>
      <c r="AC17" s="210"/>
      <c r="AD17" s="209"/>
    </row>
    <row r="18" spans="1:30" x14ac:dyDescent="0.25">
      <c r="A18" s="214"/>
      <c r="B18" s="214"/>
      <c r="C18" s="200"/>
      <c r="D18" s="201"/>
      <c r="E18" s="211"/>
      <c r="F18" s="203">
        <v>2024</v>
      </c>
      <c r="G18" s="212"/>
      <c r="H18" s="194"/>
      <c r="I18" s="201"/>
      <c r="J18" s="206"/>
      <c r="K18" s="217"/>
      <c r="L18" s="206"/>
      <c r="M18" s="207"/>
      <c r="N18" s="243">
        <f t="shared" ref="N18" si="12">L18*M18</f>
        <v>0</v>
      </c>
      <c r="O18" s="218"/>
      <c r="P18" s="244">
        <f t="shared" ref="P18" si="13">ROUND(N18+(N18*O18),2)</f>
        <v>0</v>
      </c>
      <c r="Q18" s="208">
        <f t="shared" ref="Q18" si="14">P18-R18</f>
        <v>0</v>
      </c>
      <c r="R18" s="207"/>
      <c r="S18" s="209"/>
      <c r="T18" s="210"/>
      <c r="U18" s="190"/>
      <c r="V18" s="210"/>
      <c r="W18" s="200"/>
      <c r="X18" s="246" t="s">
        <v>344</v>
      </c>
      <c r="Y18" s="210"/>
      <c r="Z18" s="210"/>
      <c r="AA18" s="210"/>
      <c r="AB18" s="210"/>
      <c r="AC18" s="210"/>
      <c r="AD18" s="209"/>
    </row>
    <row r="19" spans="1:30" x14ac:dyDescent="0.25">
      <c r="A19" s="214"/>
      <c r="B19" s="214"/>
      <c r="C19" s="200"/>
      <c r="D19" s="201"/>
      <c r="E19" s="211"/>
      <c r="F19" s="203">
        <v>2024</v>
      </c>
      <c r="G19" s="212"/>
      <c r="H19" s="194"/>
      <c r="I19" s="201"/>
      <c r="J19" s="206"/>
      <c r="K19" s="217"/>
      <c r="L19" s="206"/>
      <c r="M19" s="207"/>
      <c r="N19" s="243">
        <f t="shared" ref="N19" si="15">L19*M19</f>
        <v>0</v>
      </c>
      <c r="O19" s="218"/>
      <c r="P19" s="244">
        <f t="shared" ref="P19" si="16">ROUND(N19+(N19*O19),2)</f>
        <v>0</v>
      </c>
      <c r="Q19" s="208">
        <f t="shared" ref="Q19" si="17">P19-R19</f>
        <v>0</v>
      </c>
      <c r="R19" s="207"/>
      <c r="S19" s="209"/>
      <c r="T19" s="210"/>
      <c r="U19" s="190"/>
      <c r="V19" s="210"/>
      <c r="W19" s="200"/>
      <c r="X19" s="246" t="s">
        <v>344</v>
      </c>
      <c r="Y19" s="210"/>
      <c r="Z19" s="210"/>
      <c r="AA19" s="210"/>
      <c r="AB19" s="210"/>
      <c r="AC19" s="210"/>
      <c r="AD19" s="209"/>
    </row>
    <row r="20" spans="1:30" x14ac:dyDescent="0.25">
      <c r="A20" s="214"/>
      <c r="B20" s="214"/>
      <c r="C20" s="200"/>
      <c r="D20" s="201"/>
      <c r="E20" s="211"/>
      <c r="F20" s="203">
        <v>2024</v>
      </c>
      <c r="G20" s="212"/>
      <c r="H20" s="194"/>
      <c r="I20" s="201"/>
      <c r="J20" s="206"/>
      <c r="K20" s="217"/>
      <c r="L20" s="206"/>
      <c r="M20" s="207"/>
      <c r="N20" s="243">
        <f t="shared" ref="N20" si="18">L20*M20</f>
        <v>0</v>
      </c>
      <c r="O20" s="218"/>
      <c r="P20" s="244">
        <f t="shared" ref="P20" si="19">ROUND(N20+(N20*O20),2)</f>
        <v>0</v>
      </c>
      <c r="Q20" s="208">
        <f t="shared" ref="Q20" si="20">P20-R20</f>
        <v>0</v>
      </c>
      <c r="R20" s="207"/>
      <c r="S20" s="209"/>
      <c r="T20" s="210"/>
      <c r="U20" s="190"/>
      <c r="V20" s="210"/>
      <c r="W20" s="200"/>
      <c r="X20" s="246" t="s">
        <v>344</v>
      </c>
      <c r="Y20" s="210"/>
      <c r="Z20" s="210"/>
      <c r="AA20" s="210"/>
      <c r="AB20" s="210"/>
      <c r="AC20" s="210"/>
      <c r="AD20" s="209"/>
    </row>
    <row r="21" spans="1:30" x14ac:dyDescent="0.25">
      <c r="A21" s="214"/>
      <c r="B21" s="214"/>
      <c r="C21" s="200"/>
      <c r="D21" s="201"/>
      <c r="E21" s="211"/>
      <c r="F21" s="203">
        <v>2024</v>
      </c>
      <c r="G21" s="212"/>
      <c r="H21" s="194"/>
      <c r="I21" s="201"/>
      <c r="J21" s="206"/>
      <c r="K21" s="217"/>
      <c r="L21" s="206"/>
      <c r="M21" s="207"/>
      <c r="N21" s="243">
        <f t="shared" ref="N21" si="21">L21*M21</f>
        <v>0</v>
      </c>
      <c r="O21" s="218"/>
      <c r="P21" s="244">
        <f t="shared" ref="P21" si="22">ROUND(N21+(N21*O21),2)</f>
        <v>0</v>
      </c>
      <c r="Q21" s="208">
        <f t="shared" ref="Q21" si="23">P21-R21</f>
        <v>0</v>
      </c>
      <c r="R21" s="207"/>
      <c r="S21" s="209"/>
      <c r="T21" s="210"/>
      <c r="U21" s="190"/>
      <c r="V21" s="210"/>
      <c r="W21" s="200"/>
      <c r="X21" s="246" t="s">
        <v>344</v>
      </c>
      <c r="Y21" s="210"/>
      <c r="Z21" s="210"/>
      <c r="AA21" s="210"/>
      <c r="AB21" s="210"/>
      <c r="AC21" s="210"/>
      <c r="AD21" s="209"/>
    </row>
    <row r="22" spans="1:30" x14ac:dyDescent="0.25">
      <c r="A22" s="17"/>
      <c r="C22" s="153" t="s">
        <v>312</v>
      </c>
      <c r="D22" s="28"/>
      <c r="E22" s="13"/>
      <c r="F22" s="29"/>
      <c r="G22" s="35"/>
      <c r="H22" s="31"/>
      <c r="I22" s="28"/>
      <c r="J22" s="39"/>
      <c r="K22" s="32"/>
      <c r="L22" s="39"/>
      <c r="M22" s="12"/>
      <c r="N22" s="12"/>
      <c r="O22" s="2"/>
      <c r="P22" s="2"/>
      <c r="Q22" s="2"/>
      <c r="R22" s="18"/>
      <c r="U22" s="5"/>
      <c r="V22" s="17"/>
      <c r="W22" s="3"/>
      <c r="X22" s="17"/>
      <c r="Y22" s="17"/>
      <c r="Z22" s="17"/>
      <c r="AA22" s="17"/>
      <c r="AB22" s="17"/>
      <c r="AC22" s="17"/>
      <c r="AD22" s="17"/>
    </row>
    <row r="23" spans="1:30" x14ac:dyDescent="0.25">
      <c r="A23" s="17"/>
      <c r="C23" s="153" t="s">
        <v>313</v>
      </c>
      <c r="D23" s="28"/>
      <c r="E23" s="13"/>
      <c r="F23" s="29"/>
      <c r="G23" s="35"/>
      <c r="H23" s="31"/>
      <c r="I23" s="28"/>
      <c r="J23" s="39"/>
      <c r="K23" s="32"/>
      <c r="L23" s="39"/>
      <c r="M23" s="12"/>
      <c r="N23" s="12"/>
      <c r="O23" s="2"/>
      <c r="P23" s="2"/>
      <c r="Q23" s="2"/>
      <c r="R23" s="18"/>
      <c r="U23" s="5"/>
      <c r="V23" s="17"/>
      <c r="W23" s="3"/>
      <c r="X23" s="17"/>
      <c r="Y23" s="17"/>
      <c r="Z23" s="17"/>
      <c r="AA23" s="17"/>
      <c r="AB23" s="17"/>
      <c r="AC23" s="17"/>
      <c r="AD23" s="17"/>
    </row>
    <row r="24" spans="1:30" x14ac:dyDescent="0.25">
      <c r="A24" s="17"/>
      <c r="C24" s="19" t="s">
        <v>102</v>
      </c>
      <c r="D24" s="133"/>
      <c r="E24" s="154"/>
      <c r="F24" s="155"/>
      <c r="G24" s="156"/>
      <c r="H24" s="157"/>
      <c r="I24" s="134"/>
      <c r="J24" s="134"/>
      <c r="K24" s="158"/>
      <c r="L24" s="134"/>
      <c r="M24" s="159"/>
      <c r="N24" s="135"/>
      <c r="O24" s="2"/>
      <c r="P24" s="2"/>
      <c r="Q24" s="2"/>
      <c r="R24" s="18"/>
      <c r="U24" s="5"/>
      <c r="V24" s="17"/>
      <c r="W24" s="3"/>
      <c r="X24" s="17"/>
      <c r="Y24" s="17"/>
      <c r="Z24" s="17"/>
      <c r="AA24" s="17"/>
      <c r="AB24" s="17"/>
      <c r="AC24" s="17"/>
      <c r="AD24" s="17"/>
    </row>
    <row r="25" spans="1:30" x14ac:dyDescent="0.25">
      <c r="A25" s="17"/>
      <c r="C25" s="128" t="s">
        <v>262</v>
      </c>
      <c r="D25" s="148" t="s">
        <v>263</v>
      </c>
      <c r="E25" s="160"/>
      <c r="F25" s="161"/>
      <c r="G25" s="162"/>
      <c r="H25" s="163"/>
      <c r="I25" s="164"/>
      <c r="J25" s="132"/>
      <c r="K25" s="165"/>
      <c r="L25" s="132"/>
      <c r="M25" s="166"/>
      <c r="N25" s="136"/>
      <c r="O25" s="2"/>
      <c r="P25" s="2"/>
      <c r="Q25" s="2"/>
      <c r="R25" s="18"/>
      <c r="U25" s="5"/>
      <c r="V25" s="17"/>
      <c r="W25" s="3"/>
      <c r="X25" s="17"/>
      <c r="Y25" s="17"/>
      <c r="Z25" s="17"/>
      <c r="AA25" s="17"/>
      <c r="AB25" s="17"/>
      <c r="AC25" s="17"/>
      <c r="AD25" s="17"/>
    </row>
    <row r="26" spans="1:30" x14ac:dyDescent="0.25">
      <c r="A26" s="17"/>
      <c r="C26" s="127" t="s">
        <v>217</v>
      </c>
      <c r="D26" s="131" t="s">
        <v>103</v>
      </c>
      <c r="E26" s="167"/>
      <c r="F26" s="161"/>
      <c r="G26" s="168"/>
      <c r="H26" s="163"/>
      <c r="I26" s="169"/>
      <c r="J26" s="132"/>
      <c r="K26" s="165"/>
      <c r="L26" s="132"/>
      <c r="M26" s="166"/>
      <c r="N26" s="136"/>
      <c r="O26" s="2"/>
      <c r="P26" s="2"/>
      <c r="Q26" s="2"/>
      <c r="R26" s="12"/>
      <c r="U26" s="5"/>
      <c r="V26" s="17"/>
      <c r="W26" s="3"/>
      <c r="X26" s="17"/>
      <c r="Y26" s="17"/>
      <c r="Z26" s="17"/>
      <c r="AA26" s="17"/>
      <c r="AB26" s="17"/>
      <c r="AC26" s="17"/>
      <c r="AD26" s="17"/>
    </row>
    <row r="27" spans="1:30" x14ac:dyDescent="0.25">
      <c r="A27" s="17"/>
      <c r="C27" s="127" t="s">
        <v>329</v>
      </c>
      <c r="D27" s="131" t="s">
        <v>103</v>
      </c>
      <c r="E27" s="167"/>
      <c r="F27" s="161"/>
      <c r="G27" s="168"/>
      <c r="H27" s="163"/>
      <c r="I27" s="169"/>
      <c r="J27" s="132"/>
      <c r="K27" s="165"/>
      <c r="L27" s="132"/>
      <c r="M27" s="166"/>
      <c r="N27" s="136"/>
      <c r="O27" s="2"/>
      <c r="P27" s="2"/>
      <c r="Q27" s="2"/>
      <c r="R27" s="12"/>
      <c r="U27" s="5"/>
      <c r="V27" s="17"/>
      <c r="W27" s="3"/>
      <c r="X27" s="17"/>
      <c r="Y27" s="17"/>
      <c r="Z27" s="17"/>
      <c r="AA27" s="17"/>
      <c r="AB27" s="17"/>
      <c r="AC27" s="17"/>
      <c r="AD27" s="17"/>
    </row>
    <row r="28" spans="1:30" x14ac:dyDescent="0.25">
      <c r="C28" s="128" t="s">
        <v>330</v>
      </c>
      <c r="D28" s="126" t="s">
        <v>264</v>
      </c>
      <c r="E28" s="160"/>
      <c r="F28" s="161"/>
      <c r="G28" s="162"/>
      <c r="H28" s="163"/>
      <c r="I28" s="164"/>
      <c r="J28" s="132"/>
      <c r="K28" s="165"/>
      <c r="L28" s="132"/>
      <c r="M28" s="166"/>
      <c r="N28" s="136"/>
      <c r="O28" s="2"/>
      <c r="P28" s="2"/>
      <c r="Q28" s="2"/>
      <c r="R28" s="18"/>
      <c r="U28" s="5"/>
      <c r="V28" s="17"/>
      <c r="W28" s="3"/>
      <c r="X28" s="17"/>
      <c r="Y28" s="17"/>
      <c r="Z28" s="17"/>
      <c r="AA28" s="17"/>
      <c r="AB28" s="17"/>
      <c r="AC28" s="17"/>
      <c r="AD28" s="17"/>
    </row>
    <row r="29" spans="1:30" x14ac:dyDescent="0.25">
      <c r="C29" s="127" t="s">
        <v>218</v>
      </c>
      <c r="D29" s="126" t="s">
        <v>104</v>
      </c>
      <c r="E29" s="126"/>
      <c r="F29" s="161"/>
      <c r="G29" s="168"/>
      <c r="H29" s="163"/>
      <c r="I29" s="169"/>
      <c r="J29" s="132"/>
      <c r="K29" s="165"/>
      <c r="L29" s="132"/>
      <c r="M29" s="166"/>
      <c r="N29" s="136"/>
      <c r="O29" s="2"/>
      <c r="P29" s="2"/>
      <c r="Q29" s="2"/>
      <c r="R29" s="12"/>
      <c r="U29" s="5"/>
      <c r="V29" s="17"/>
      <c r="W29" s="3"/>
      <c r="X29" s="17"/>
      <c r="Y29" s="17"/>
      <c r="Z29" s="17"/>
      <c r="AA29" s="17"/>
      <c r="AB29" s="17"/>
      <c r="AC29" s="17"/>
      <c r="AD29" s="17"/>
    </row>
    <row r="30" spans="1:30" x14ac:dyDescent="0.25">
      <c r="C30" s="127" t="s">
        <v>219</v>
      </c>
      <c r="D30" s="131" t="s">
        <v>308</v>
      </c>
      <c r="E30" s="126"/>
      <c r="F30" s="161"/>
      <c r="G30" s="168"/>
      <c r="H30" s="163"/>
      <c r="I30" s="169"/>
      <c r="J30" s="132"/>
      <c r="K30" s="165"/>
      <c r="L30" s="132"/>
      <c r="M30" s="166"/>
      <c r="N30" s="136"/>
      <c r="O30" s="2"/>
      <c r="P30" s="2"/>
      <c r="Q30" s="2"/>
      <c r="R30" s="12"/>
      <c r="U30" s="5"/>
      <c r="V30" s="17"/>
      <c r="W30" s="3"/>
      <c r="X30" s="17"/>
      <c r="Y30" s="17"/>
      <c r="Z30" s="17"/>
      <c r="AA30" s="17"/>
      <c r="AB30" s="17"/>
      <c r="AC30" s="17"/>
      <c r="AD30" s="17"/>
    </row>
    <row r="31" spans="1:30" x14ac:dyDescent="0.25">
      <c r="C31" s="127" t="s">
        <v>220</v>
      </c>
      <c r="D31" s="126" t="s">
        <v>105</v>
      </c>
      <c r="E31" s="126"/>
      <c r="F31" s="161"/>
      <c r="G31" s="162"/>
      <c r="H31" s="163"/>
      <c r="I31" s="164"/>
      <c r="J31" s="132"/>
      <c r="K31" s="165"/>
      <c r="L31" s="132"/>
      <c r="M31" s="166"/>
      <c r="N31" s="136"/>
      <c r="O31" s="2"/>
      <c r="P31" s="2"/>
      <c r="Q31" s="2"/>
      <c r="R31" s="18"/>
      <c r="U31" s="5"/>
      <c r="V31" s="17"/>
      <c r="W31" s="3"/>
      <c r="X31" s="17"/>
      <c r="Y31" s="17"/>
      <c r="Z31" s="17"/>
      <c r="AA31" s="17"/>
      <c r="AB31" s="17"/>
      <c r="AC31" s="17"/>
      <c r="AD31" s="17"/>
    </row>
    <row r="32" spans="1:30" x14ac:dyDescent="0.25">
      <c r="C32" s="128" t="s">
        <v>215</v>
      </c>
      <c r="D32" s="126" t="s">
        <v>261</v>
      </c>
      <c r="E32" s="126"/>
      <c r="F32" s="161"/>
      <c r="G32" s="168"/>
      <c r="H32" s="163"/>
      <c r="I32" s="169"/>
      <c r="J32" s="132"/>
      <c r="K32" s="165"/>
      <c r="L32" s="132"/>
      <c r="M32" s="166"/>
      <c r="N32" s="136"/>
      <c r="O32" s="2"/>
      <c r="P32" s="2"/>
      <c r="Q32" s="2"/>
      <c r="R32" s="12"/>
      <c r="U32" s="5"/>
      <c r="V32" s="17"/>
      <c r="W32" s="3"/>
      <c r="X32" s="17"/>
      <c r="Y32" s="17"/>
      <c r="Z32" s="17"/>
      <c r="AA32" s="17"/>
      <c r="AB32" s="17"/>
      <c r="AC32" s="17"/>
      <c r="AD32" s="17"/>
    </row>
    <row r="33" spans="3:30" x14ac:dyDescent="0.25">
      <c r="C33" s="128" t="s">
        <v>265</v>
      </c>
      <c r="D33" s="131" t="s">
        <v>103</v>
      </c>
      <c r="E33" s="126"/>
      <c r="F33" s="161"/>
      <c r="G33" s="168"/>
      <c r="H33" s="163"/>
      <c r="I33" s="169"/>
      <c r="J33" s="132"/>
      <c r="K33" s="165"/>
      <c r="L33" s="132"/>
      <c r="M33" s="166"/>
      <c r="N33" s="136"/>
      <c r="O33" s="2"/>
      <c r="P33" s="2"/>
      <c r="Q33" s="2"/>
      <c r="R33" s="12"/>
      <c r="U33" s="5"/>
      <c r="V33" s="17"/>
      <c r="W33" s="3"/>
      <c r="X33" s="17"/>
      <c r="Y33" s="17"/>
      <c r="Z33" s="17"/>
      <c r="AA33" s="17"/>
      <c r="AB33" s="17"/>
      <c r="AC33" s="17"/>
      <c r="AD33" s="17"/>
    </row>
    <row r="34" spans="3:30" x14ac:dyDescent="0.25">
      <c r="C34" s="128" t="s">
        <v>132</v>
      </c>
      <c r="D34" s="20" t="s">
        <v>133</v>
      </c>
      <c r="E34" s="126"/>
      <c r="F34" s="161"/>
      <c r="G34" s="168"/>
      <c r="H34" s="163"/>
      <c r="I34" s="169"/>
      <c r="J34" s="132"/>
      <c r="K34" s="165"/>
      <c r="L34" s="132"/>
      <c r="M34" s="170"/>
      <c r="N34" s="136"/>
      <c r="O34" s="2"/>
      <c r="P34" s="2"/>
      <c r="Q34" s="2"/>
      <c r="R34" s="12"/>
      <c r="U34" s="5"/>
      <c r="V34" s="17"/>
      <c r="W34" s="3"/>
      <c r="X34" s="17"/>
      <c r="Y34" s="17"/>
      <c r="Z34" s="17"/>
      <c r="AA34" s="17"/>
      <c r="AB34" s="17"/>
      <c r="AC34" s="17"/>
      <c r="AD34" s="17"/>
    </row>
    <row r="35" spans="3:30" ht="24.75" x14ac:dyDescent="0.25">
      <c r="C35" s="130" t="s">
        <v>134</v>
      </c>
      <c r="D35" s="20" t="s">
        <v>135</v>
      </c>
      <c r="E35" s="126"/>
      <c r="F35" s="161"/>
      <c r="G35" s="168"/>
      <c r="H35" s="163"/>
      <c r="I35" s="126"/>
      <c r="J35" s="132"/>
      <c r="K35" s="165"/>
      <c r="L35" s="132"/>
      <c r="M35" s="170"/>
      <c r="N35" s="136"/>
      <c r="O35" s="2"/>
      <c r="P35" s="2"/>
      <c r="Q35" s="2"/>
      <c r="R35" s="12"/>
      <c r="U35" s="5"/>
      <c r="V35" s="17"/>
      <c r="W35" s="3"/>
      <c r="X35" s="17"/>
      <c r="Y35" s="17"/>
      <c r="Z35" s="17"/>
      <c r="AA35" s="17"/>
      <c r="AB35" s="17"/>
      <c r="AC35" s="17"/>
      <c r="AD35" s="17"/>
    </row>
    <row r="36" spans="3:30" x14ac:dyDescent="0.25">
      <c r="C36" s="152" t="s">
        <v>314</v>
      </c>
      <c r="D36" s="151" t="s">
        <v>266</v>
      </c>
      <c r="E36" s="126"/>
      <c r="F36" s="161"/>
      <c r="G36" s="168"/>
      <c r="H36" s="163"/>
      <c r="I36" s="126"/>
      <c r="J36" s="132"/>
      <c r="K36" s="165"/>
      <c r="L36" s="132"/>
      <c r="M36" s="170"/>
      <c r="N36" s="136"/>
      <c r="O36" s="2"/>
      <c r="P36" s="2"/>
      <c r="Q36" s="2"/>
      <c r="R36" s="12"/>
      <c r="U36" s="5"/>
      <c r="V36" s="17"/>
      <c r="W36" s="3"/>
      <c r="X36" s="17"/>
      <c r="Y36" s="17"/>
      <c r="Z36" s="17"/>
      <c r="AA36" s="17"/>
      <c r="AB36" s="17"/>
      <c r="AC36" s="17"/>
      <c r="AD36" s="17"/>
    </row>
    <row r="37" spans="3:30" x14ac:dyDescent="0.25">
      <c r="C37" s="130" t="s">
        <v>309</v>
      </c>
      <c r="D37" s="131" t="s">
        <v>103</v>
      </c>
      <c r="E37" s="126"/>
      <c r="F37" s="161"/>
      <c r="G37" s="168"/>
      <c r="H37" s="163"/>
      <c r="I37" s="169"/>
      <c r="J37" s="169"/>
      <c r="K37" s="165"/>
      <c r="L37" s="169"/>
      <c r="M37" s="166"/>
      <c r="N37" s="136"/>
      <c r="O37" s="2"/>
      <c r="P37" s="2"/>
      <c r="Q37" s="2"/>
      <c r="R37" s="12"/>
      <c r="U37" s="5"/>
      <c r="V37" s="17"/>
      <c r="W37" s="3"/>
      <c r="X37" s="17"/>
      <c r="Y37" s="17"/>
      <c r="Z37" s="17"/>
      <c r="AA37" s="17"/>
      <c r="AB37" s="17"/>
      <c r="AC37" s="17"/>
      <c r="AD37" s="17"/>
    </row>
    <row r="38" spans="3:30" ht="36.75" x14ac:dyDescent="0.25">
      <c r="C38" s="152" t="s">
        <v>138</v>
      </c>
      <c r="D38" s="151" t="s">
        <v>266</v>
      </c>
      <c r="E38" s="126"/>
      <c r="F38" s="161"/>
      <c r="G38" s="168"/>
      <c r="H38" s="163"/>
      <c r="I38" s="169"/>
      <c r="J38" s="169"/>
      <c r="K38" s="165"/>
      <c r="L38" s="169"/>
      <c r="M38" s="166"/>
      <c r="N38" s="136"/>
      <c r="O38" s="2"/>
      <c r="P38" s="2"/>
      <c r="Q38" s="2"/>
      <c r="R38" s="12"/>
      <c r="U38" s="5"/>
      <c r="V38" s="17"/>
      <c r="W38" s="3"/>
      <c r="X38" s="17"/>
      <c r="Y38" s="17"/>
      <c r="Z38" s="17"/>
      <c r="AA38" s="17"/>
      <c r="AB38" s="17"/>
      <c r="AC38" s="17"/>
      <c r="AD38" s="17"/>
    </row>
    <row r="39" spans="3:30" x14ac:dyDescent="0.25">
      <c r="C39" s="128" t="s">
        <v>107</v>
      </c>
      <c r="D39" s="131" t="s">
        <v>103</v>
      </c>
      <c r="E39" s="126"/>
      <c r="F39" s="161"/>
      <c r="G39" s="168"/>
      <c r="H39" s="163"/>
      <c r="I39" s="169"/>
      <c r="J39" s="169"/>
      <c r="K39" s="165"/>
      <c r="L39" s="169"/>
      <c r="M39" s="166"/>
      <c r="N39" s="136"/>
      <c r="O39" s="2"/>
      <c r="P39" s="2"/>
      <c r="Q39" s="2"/>
      <c r="R39" s="18"/>
      <c r="U39" s="5"/>
      <c r="V39" s="17"/>
      <c r="W39" s="3"/>
      <c r="X39" s="17"/>
      <c r="Y39" s="17"/>
      <c r="Z39" s="17"/>
      <c r="AA39" s="17"/>
      <c r="AB39" s="17"/>
      <c r="AC39" s="17"/>
      <c r="AD39" s="17"/>
    </row>
    <row r="40" spans="3:30" x14ac:dyDescent="0.25">
      <c r="C40" s="128" t="s">
        <v>108</v>
      </c>
      <c r="D40" s="126" t="s">
        <v>106</v>
      </c>
      <c r="E40" s="126"/>
      <c r="F40" s="161"/>
      <c r="G40" s="162"/>
      <c r="H40" s="163"/>
      <c r="I40" s="164"/>
      <c r="J40" s="164"/>
      <c r="K40" s="165"/>
      <c r="L40" s="164"/>
      <c r="M40" s="166"/>
      <c r="N40" s="136"/>
      <c r="O40" s="2"/>
      <c r="P40" s="2"/>
      <c r="Q40" s="2"/>
      <c r="R40" s="12"/>
      <c r="U40" s="5"/>
      <c r="V40" s="17"/>
      <c r="W40" s="3"/>
      <c r="X40" s="17"/>
      <c r="Y40" s="17"/>
      <c r="Z40" s="17"/>
      <c r="AA40" s="17"/>
      <c r="AB40" s="17"/>
      <c r="AC40" s="17"/>
      <c r="AD40" s="17"/>
    </row>
    <row r="41" spans="3:30" x14ac:dyDescent="0.25">
      <c r="C41" s="128" t="s">
        <v>109</v>
      </c>
      <c r="D41" s="131" t="s">
        <v>103</v>
      </c>
      <c r="E41" s="126"/>
      <c r="F41" s="161"/>
      <c r="G41" s="168"/>
      <c r="H41" s="163"/>
      <c r="I41" s="169"/>
      <c r="J41" s="169"/>
      <c r="K41" s="165"/>
      <c r="L41" s="169"/>
      <c r="M41" s="166"/>
      <c r="N41" s="136"/>
      <c r="O41" s="2"/>
      <c r="P41" s="2"/>
      <c r="Q41" s="2"/>
      <c r="R41" s="12"/>
      <c r="U41" s="5"/>
      <c r="V41" s="17"/>
      <c r="W41" s="3"/>
      <c r="X41" s="17"/>
      <c r="Y41" s="17"/>
      <c r="Z41" s="17"/>
      <c r="AA41" s="17"/>
      <c r="AB41" s="17"/>
      <c r="AC41" s="17"/>
      <c r="AD41" s="17"/>
    </row>
    <row r="42" spans="3:30" x14ac:dyDescent="0.25">
      <c r="C42" s="128" t="s">
        <v>110</v>
      </c>
      <c r="D42" s="126" t="s">
        <v>112</v>
      </c>
      <c r="E42" s="126"/>
      <c r="F42" s="161"/>
      <c r="G42" s="168"/>
      <c r="H42" s="163"/>
      <c r="I42" s="169"/>
      <c r="J42" s="169"/>
      <c r="K42" s="165"/>
      <c r="L42" s="169"/>
      <c r="M42" s="166"/>
      <c r="N42" s="136"/>
      <c r="O42" s="2"/>
      <c r="P42" s="2"/>
      <c r="Q42" s="2"/>
      <c r="R42" s="12"/>
      <c r="U42" s="5"/>
      <c r="V42" s="17"/>
      <c r="W42" s="3"/>
      <c r="X42" s="17"/>
      <c r="Y42" s="17"/>
      <c r="Z42" s="17"/>
      <c r="AA42" s="17"/>
      <c r="AB42" s="17"/>
      <c r="AC42" s="17"/>
      <c r="AD42" s="17"/>
    </row>
    <row r="43" spans="3:30" x14ac:dyDescent="0.25">
      <c r="C43" s="129" t="s">
        <v>212</v>
      </c>
      <c r="D43" s="21" t="s">
        <v>267</v>
      </c>
      <c r="E43" s="171"/>
      <c r="F43" s="172"/>
      <c r="G43" s="173"/>
      <c r="H43" s="174"/>
      <c r="I43" s="175"/>
      <c r="J43" s="175"/>
      <c r="K43" s="176"/>
      <c r="L43" s="175"/>
      <c r="M43" s="177"/>
      <c r="N43" s="178"/>
      <c r="O43" s="2"/>
      <c r="P43" s="2"/>
      <c r="Q43" s="2"/>
      <c r="R43" s="12"/>
      <c r="U43" s="5"/>
      <c r="V43" s="17"/>
      <c r="W43" s="3"/>
      <c r="X43" s="17"/>
      <c r="Y43" s="17"/>
      <c r="Z43" s="17"/>
      <c r="AA43" s="17"/>
      <c r="AB43" s="17"/>
      <c r="AC43" s="17"/>
      <c r="AD43" s="17"/>
    </row>
    <row r="44" spans="3:30" x14ac:dyDescent="0.25">
      <c r="F44" s="7"/>
      <c r="G44" s="8"/>
      <c r="H44" s="9"/>
      <c r="I44" s="5"/>
      <c r="J44" s="5"/>
      <c r="K44" s="10"/>
      <c r="L44" s="5"/>
      <c r="M44" s="11"/>
      <c r="N44" s="11"/>
      <c r="O44" s="2"/>
      <c r="P44" s="2"/>
      <c r="Q44" s="2"/>
      <c r="R44" s="18"/>
      <c r="U44" s="5"/>
      <c r="V44" s="17"/>
      <c r="W44" s="3"/>
      <c r="X44" s="17"/>
      <c r="Y44" s="17"/>
      <c r="Z44" s="17"/>
      <c r="AA44" s="17"/>
      <c r="AB44" s="17"/>
      <c r="AC44" s="17"/>
      <c r="AD44" s="17"/>
    </row>
    <row r="45" spans="3:30" x14ac:dyDescent="0.25">
      <c r="C45" s="3"/>
      <c r="F45" s="7"/>
      <c r="G45" s="14"/>
      <c r="H45" s="9"/>
      <c r="I45" s="104"/>
      <c r="J45" s="104"/>
      <c r="K45" s="10"/>
      <c r="L45" s="104"/>
      <c r="M45" s="11"/>
      <c r="N45" s="11"/>
      <c r="O45" s="2"/>
      <c r="P45" s="2"/>
      <c r="Q45" s="2"/>
      <c r="R45" s="12"/>
      <c r="U45" s="5"/>
      <c r="V45" s="17"/>
      <c r="W45" s="3"/>
      <c r="X45" s="17"/>
      <c r="Y45" s="17"/>
      <c r="Z45" s="17"/>
      <c r="AA45" s="17"/>
      <c r="AB45" s="17"/>
      <c r="AC45" s="17"/>
      <c r="AD45" s="17"/>
    </row>
    <row r="46" spans="3:30" x14ac:dyDescent="0.25">
      <c r="C46" s="3"/>
      <c r="D46" s="5"/>
      <c r="E46" s="15"/>
      <c r="F46" s="7"/>
      <c r="G46" s="14"/>
      <c r="H46" s="9"/>
      <c r="I46" s="104"/>
      <c r="J46" s="104"/>
      <c r="K46" s="10"/>
      <c r="L46" s="104"/>
      <c r="M46" s="11"/>
      <c r="N46" s="11"/>
      <c r="O46" s="2"/>
      <c r="P46" s="2"/>
      <c r="Q46" s="2"/>
      <c r="R46" s="12"/>
      <c r="U46" s="5"/>
      <c r="V46" s="17"/>
      <c r="W46" s="3"/>
      <c r="X46" s="17"/>
      <c r="Y46" s="17"/>
      <c r="Z46" s="17"/>
      <c r="AA46" s="17"/>
      <c r="AB46" s="17"/>
      <c r="AC46" s="17"/>
      <c r="AD46" s="17"/>
    </row>
    <row r="47" spans="3:30" x14ac:dyDescent="0.25">
      <c r="C47" s="3"/>
      <c r="D47" s="5"/>
      <c r="E47" s="15"/>
      <c r="F47" s="7"/>
      <c r="G47" s="14"/>
      <c r="H47" s="9"/>
      <c r="I47" s="104"/>
      <c r="J47" s="104"/>
      <c r="K47" s="10"/>
      <c r="L47" s="104"/>
      <c r="M47" s="11"/>
      <c r="N47" s="11"/>
      <c r="O47" s="2"/>
      <c r="P47" s="2"/>
      <c r="Q47" s="2"/>
      <c r="R47" s="12"/>
      <c r="U47" s="5"/>
      <c r="V47" s="17"/>
      <c r="W47" s="3"/>
      <c r="X47" s="17"/>
      <c r="Y47" s="17"/>
      <c r="Z47" s="17"/>
      <c r="AA47" s="17"/>
      <c r="AB47" s="17"/>
      <c r="AC47" s="17"/>
      <c r="AD47" s="17"/>
    </row>
    <row r="48" spans="3:30" x14ac:dyDescent="0.25">
      <c r="C48" s="3"/>
      <c r="D48" s="5"/>
      <c r="E48" s="6"/>
      <c r="F48" s="7"/>
      <c r="G48" s="8"/>
      <c r="H48" s="9"/>
      <c r="I48" s="5"/>
      <c r="J48" s="5"/>
      <c r="K48" s="10"/>
      <c r="L48" s="5"/>
      <c r="M48" s="11"/>
      <c r="N48" s="11"/>
      <c r="O48" s="2"/>
      <c r="P48" s="2"/>
      <c r="Q48" s="2"/>
      <c r="R48" s="18"/>
      <c r="U48" s="5"/>
      <c r="V48" s="17"/>
      <c r="W48" s="3"/>
      <c r="X48" s="17"/>
      <c r="Y48" s="17"/>
      <c r="Z48" s="17"/>
      <c r="AA48" s="17"/>
      <c r="AB48" s="17"/>
      <c r="AC48" s="17"/>
      <c r="AD48" s="17"/>
    </row>
    <row r="49" spans="3:30" x14ac:dyDescent="0.25">
      <c r="C49" s="3"/>
      <c r="D49" s="5"/>
      <c r="E49" s="6"/>
      <c r="F49" s="7"/>
      <c r="G49" s="8"/>
      <c r="H49" s="9"/>
      <c r="I49" s="5"/>
      <c r="J49" s="5"/>
      <c r="K49" s="10"/>
      <c r="L49" s="5"/>
      <c r="M49" s="11"/>
      <c r="N49" s="11"/>
      <c r="O49" s="2"/>
      <c r="P49" s="2"/>
      <c r="Q49" s="2"/>
      <c r="R49" s="18"/>
      <c r="U49" s="5"/>
      <c r="V49" s="17"/>
      <c r="W49" s="3"/>
      <c r="X49" s="17"/>
      <c r="Y49" s="17"/>
      <c r="Z49" s="17"/>
      <c r="AA49" s="17"/>
      <c r="AB49" s="17"/>
      <c r="AC49" s="17"/>
      <c r="AD49" s="17"/>
    </row>
    <row r="50" spans="3:30" x14ac:dyDescent="0.25">
      <c r="C50" s="3"/>
      <c r="D50" s="5"/>
      <c r="E50" s="6"/>
      <c r="F50" s="7"/>
      <c r="G50" s="8"/>
      <c r="H50" s="9"/>
      <c r="I50" s="5"/>
      <c r="J50" s="5"/>
      <c r="K50" s="10"/>
      <c r="L50" s="5"/>
      <c r="M50" s="11"/>
      <c r="N50" s="11"/>
      <c r="O50" s="2"/>
      <c r="P50" s="2"/>
      <c r="Q50" s="2"/>
      <c r="R50" s="18"/>
      <c r="U50" s="5"/>
      <c r="V50" s="17"/>
      <c r="W50" s="3"/>
      <c r="X50" s="17"/>
      <c r="Y50" s="17"/>
      <c r="Z50" s="17"/>
      <c r="AA50" s="17"/>
      <c r="AB50" s="17"/>
      <c r="AC50" s="17"/>
      <c r="AD50" s="17"/>
    </row>
    <row r="51" spans="3:30" x14ac:dyDescent="0.25">
      <c r="C51" s="3"/>
      <c r="D51" s="5"/>
      <c r="E51" s="6"/>
      <c r="F51" s="7"/>
      <c r="G51" s="8"/>
      <c r="H51" s="9"/>
      <c r="I51" s="5"/>
      <c r="J51" s="5"/>
      <c r="K51" s="10"/>
      <c r="L51" s="5"/>
      <c r="M51" s="11"/>
      <c r="N51" s="11"/>
      <c r="O51" s="2"/>
      <c r="P51" s="2"/>
      <c r="Q51" s="2"/>
      <c r="U51" s="5"/>
      <c r="V51" s="17"/>
      <c r="W51" s="3"/>
      <c r="X51" s="17"/>
      <c r="Y51" s="17"/>
      <c r="Z51" s="17"/>
      <c r="AA51" s="17"/>
      <c r="AB51" s="17"/>
      <c r="AC51" s="17"/>
      <c r="AD51" s="17"/>
    </row>
    <row r="52" spans="3:30" x14ac:dyDescent="0.25">
      <c r="C52" s="3"/>
      <c r="D52" s="5"/>
      <c r="E52" s="6"/>
      <c r="F52" s="7"/>
      <c r="G52" s="8"/>
      <c r="H52" s="9"/>
      <c r="I52" s="5"/>
      <c r="J52" s="5"/>
      <c r="K52" s="10"/>
      <c r="L52" s="5"/>
      <c r="M52" s="11"/>
      <c r="N52" s="11"/>
      <c r="O52" s="2"/>
      <c r="P52" s="2"/>
      <c r="Q52" s="2"/>
      <c r="R52" s="18"/>
      <c r="U52" s="5"/>
      <c r="V52" s="17"/>
      <c r="W52" s="3"/>
      <c r="X52" s="17"/>
      <c r="Y52" s="17"/>
      <c r="Z52" s="17"/>
      <c r="AA52" s="17"/>
      <c r="AB52" s="17"/>
      <c r="AC52" s="17"/>
      <c r="AD52" s="17"/>
    </row>
    <row r="53" spans="3:30" x14ac:dyDescent="0.25">
      <c r="C53" s="3"/>
      <c r="D53" s="23"/>
      <c r="E53" s="24"/>
      <c r="F53" s="7"/>
      <c r="G53" s="25"/>
      <c r="H53" s="9"/>
      <c r="I53" s="23"/>
      <c r="J53" s="23"/>
      <c r="K53" s="26"/>
      <c r="L53" s="23"/>
      <c r="M53" s="27"/>
      <c r="N53" s="27"/>
      <c r="O53" s="2"/>
      <c r="P53" s="2"/>
      <c r="Q53" s="2"/>
      <c r="R53" s="18"/>
      <c r="U53" s="5"/>
      <c r="V53" s="17"/>
      <c r="W53" s="3"/>
      <c r="X53" s="17"/>
      <c r="Y53" s="17"/>
      <c r="Z53" s="17"/>
      <c r="AA53" s="17"/>
      <c r="AB53" s="17"/>
      <c r="AC53" s="17"/>
      <c r="AD53" s="17"/>
    </row>
    <row r="54" spans="3:30" x14ac:dyDescent="0.25">
      <c r="C54" s="3"/>
      <c r="D54" s="5"/>
      <c r="E54" s="6"/>
      <c r="F54" s="7"/>
      <c r="G54" s="8"/>
      <c r="H54" s="9"/>
      <c r="I54" s="5"/>
      <c r="J54" s="5"/>
      <c r="K54" s="10"/>
      <c r="L54" s="5"/>
      <c r="M54" s="11"/>
      <c r="N54" s="11"/>
      <c r="O54" s="2"/>
      <c r="P54" s="2"/>
      <c r="Q54" s="2"/>
      <c r="U54" s="5"/>
      <c r="V54" s="17"/>
      <c r="W54" s="3"/>
      <c r="X54" s="17"/>
      <c r="Y54" s="17"/>
      <c r="Z54" s="17"/>
      <c r="AA54" s="17"/>
      <c r="AB54" s="17"/>
      <c r="AC54" s="17"/>
      <c r="AD54" s="17"/>
    </row>
    <row r="55" spans="3:30" x14ac:dyDescent="0.25">
      <c r="D55" s="28"/>
      <c r="E55" s="13"/>
      <c r="F55" s="29"/>
      <c r="G55" s="30"/>
      <c r="H55" s="31"/>
      <c r="I55" s="28"/>
      <c r="J55" s="28"/>
      <c r="K55" s="32"/>
      <c r="L55" s="28"/>
      <c r="M55" s="12"/>
      <c r="N55" s="12"/>
      <c r="O55" s="2"/>
      <c r="P55" s="2"/>
      <c r="Q55" s="2"/>
      <c r="R55" s="18"/>
      <c r="U55" s="28"/>
      <c r="W55" s="16"/>
    </row>
    <row r="56" spans="3:30" x14ac:dyDescent="0.25">
      <c r="D56" s="28"/>
      <c r="E56" s="13"/>
      <c r="F56" s="29"/>
      <c r="G56" s="30"/>
      <c r="H56" s="31"/>
      <c r="I56" s="28"/>
      <c r="J56" s="28"/>
      <c r="K56" s="32"/>
      <c r="L56" s="28"/>
      <c r="M56" s="12"/>
      <c r="N56" s="12"/>
      <c r="O56" s="2"/>
      <c r="P56" s="2"/>
      <c r="Q56" s="2"/>
      <c r="R56" s="18"/>
      <c r="U56" s="28"/>
      <c r="W56" s="16"/>
    </row>
    <row r="57" spans="3:30" x14ac:dyDescent="0.25">
      <c r="D57" s="28"/>
      <c r="E57" s="33"/>
      <c r="F57" s="29"/>
      <c r="H57" s="31"/>
      <c r="I57" s="105"/>
      <c r="J57" s="105"/>
      <c r="K57" s="32"/>
      <c r="L57" s="105"/>
      <c r="M57" s="12"/>
      <c r="N57" s="12"/>
      <c r="O57" s="2"/>
      <c r="P57" s="2"/>
      <c r="Q57" s="2"/>
      <c r="R57" s="12"/>
      <c r="U57" s="28"/>
      <c r="W57" s="16"/>
    </row>
    <row r="58" spans="3:30" x14ac:dyDescent="0.25">
      <c r="D58" s="28"/>
      <c r="E58" s="13"/>
      <c r="F58" s="29"/>
      <c r="G58" s="30"/>
      <c r="H58" s="31"/>
      <c r="I58" s="28"/>
      <c r="J58" s="28"/>
      <c r="K58" s="32"/>
      <c r="L58" s="28"/>
      <c r="M58" s="12"/>
      <c r="N58" s="12"/>
      <c r="O58" s="2"/>
      <c r="P58" s="2"/>
      <c r="Q58" s="2"/>
      <c r="U58" s="28"/>
      <c r="W58" s="16"/>
    </row>
    <row r="59" spans="3:30" x14ac:dyDescent="0.25">
      <c r="D59" s="28"/>
      <c r="E59" s="13"/>
      <c r="F59" s="29"/>
      <c r="G59" s="35"/>
      <c r="H59" s="31"/>
      <c r="I59" s="28"/>
      <c r="J59" s="28"/>
      <c r="K59" s="32"/>
      <c r="L59" s="28"/>
      <c r="M59" s="12"/>
      <c r="N59" s="12"/>
      <c r="O59" s="2"/>
      <c r="P59" s="2"/>
      <c r="Q59" s="2"/>
      <c r="U59" s="28"/>
      <c r="W59" s="16"/>
    </row>
    <row r="60" spans="3:30" x14ac:dyDescent="0.25">
      <c r="D60" s="28"/>
      <c r="E60" s="33"/>
      <c r="F60" s="29"/>
      <c r="H60" s="31"/>
      <c r="I60" s="105"/>
      <c r="J60" s="105"/>
      <c r="K60" s="32"/>
      <c r="L60" s="105"/>
      <c r="M60" s="12"/>
      <c r="N60" s="12"/>
      <c r="O60" s="2"/>
      <c r="P60" s="2"/>
      <c r="Q60" s="2"/>
      <c r="R60" s="12"/>
      <c r="U60" s="28"/>
      <c r="W60" s="16"/>
    </row>
    <row r="61" spans="3:30" x14ac:dyDescent="0.25">
      <c r="D61" s="28"/>
      <c r="E61" s="13"/>
      <c r="F61" s="29"/>
      <c r="G61" s="35"/>
      <c r="H61" s="31"/>
      <c r="I61" s="28"/>
      <c r="J61" s="28"/>
      <c r="K61" s="32"/>
      <c r="L61" s="28"/>
      <c r="M61" s="12"/>
      <c r="N61" s="12"/>
      <c r="O61" s="2"/>
      <c r="P61" s="2"/>
      <c r="Q61" s="2"/>
      <c r="U61" s="28"/>
      <c r="W61" s="16"/>
    </row>
    <row r="62" spans="3:30" x14ac:dyDescent="0.25">
      <c r="D62" s="28"/>
      <c r="E62" s="33"/>
      <c r="F62" s="29"/>
      <c r="H62" s="31"/>
      <c r="I62" s="105"/>
      <c r="J62" s="105"/>
      <c r="K62" s="32"/>
      <c r="L62" s="105"/>
      <c r="M62" s="12"/>
      <c r="N62" s="12"/>
      <c r="O62" s="2"/>
      <c r="P62" s="2"/>
      <c r="Q62" s="2"/>
      <c r="R62" s="12"/>
      <c r="U62" s="28"/>
      <c r="W62" s="16"/>
    </row>
    <row r="63" spans="3:30" x14ac:dyDescent="0.25">
      <c r="D63" s="28"/>
      <c r="E63" s="13"/>
      <c r="F63" s="29"/>
      <c r="G63" s="35"/>
      <c r="H63" s="31"/>
      <c r="I63" s="28"/>
      <c r="J63" s="28"/>
      <c r="K63" s="32"/>
      <c r="L63" s="28"/>
      <c r="M63" s="12"/>
      <c r="N63" s="12"/>
      <c r="O63" s="2"/>
      <c r="P63" s="2"/>
      <c r="Q63" s="2"/>
      <c r="U63" s="28"/>
      <c r="W63" s="16"/>
    </row>
    <row r="64" spans="3:30" x14ac:dyDescent="0.25">
      <c r="D64" s="28"/>
      <c r="E64" s="13"/>
      <c r="F64" s="29"/>
      <c r="G64" s="35"/>
      <c r="H64" s="31"/>
      <c r="I64" s="28"/>
      <c r="J64" s="28"/>
      <c r="K64" s="32"/>
      <c r="L64" s="28"/>
      <c r="M64" s="12"/>
      <c r="N64" s="12"/>
      <c r="O64" s="2"/>
      <c r="P64" s="2"/>
      <c r="Q64" s="2"/>
      <c r="U64" s="28"/>
      <c r="W64" s="16"/>
    </row>
    <row r="65" spans="4:23" x14ac:dyDescent="0.25">
      <c r="D65" s="28"/>
      <c r="E65" s="33"/>
      <c r="F65" s="29"/>
      <c r="H65" s="31"/>
      <c r="I65" s="105"/>
      <c r="J65" s="105"/>
      <c r="K65" s="32"/>
      <c r="L65" s="105"/>
      <c r="M65" s="12"/>
      <c r="N65" s="12"/>
      <c r="O65" s="2"/>
      <c r="P65" s="2"/>
      <c r="Q65" s="2"/>
      <c r="R65" s="12"/>
      <c r="U65" s="28"/>
      <c r="W65" s="16"/>
    </row>
    <row r="66" spans="4:23" x14ac:dyDescent="0.25">
      <c r="D66" s="28"/>
      <c r="E66" s="33"/>
      <c r="F66" s="29"/>
      <c r="H66" s="31"/>
      <c r="I66" s="105"/>
      <c r="J66" s="105"/>
      <c r="K66" s="32"/>
      <c r="L66" s="105"/>
      <c r="M66" s="12"/>
      <c r="N66" s="12"/>
      <c r="O66" s="2"/>
      <c r="P66" s="2"/>
      <c r="Q66" s="2"/>
      <c r="R66" s="12"/>
      <c r="U66" s="28"/>
      <c r="W66" s="16"/>
    </row>
    <row r="67" spans="4:23" x14ac:dyDescent="0.25">
      <c r="D67" s="28"/>
      <c r="E67" s="33"/>
      <c r="F67" s="29"/>
      <c r="H67" s="31"/>
      <c r="I67" s="105"/>
      <c r="J67" s="105"/>
      <c r="K67" s="32"/>
      <c r="L67" s="105"/>
      <c r="M67" s="12"/>
      <c r="N67" s="12"/>
      <c r="O67" s="2"/>
      <c r="P67" s="2"/>
      <c r="Q67" s="2"/>
      <c r="R67" s="12"/>
      <c r="U67" s="28"/>
      <c r="W67" s="16"/>
    </row>
    <row r="68" spans="4:23" x14ac:dyDescent="0.25">
      <c r="D68" s="28"/>
      <c r="E68" s="33"/>
      <c r="F68" s="29"/>
      <c r="H68" s="31"/>
      <c r="I68" s="105"/>
      <c r="J68" s="105"/>
      <c r="K68" s="32"/>
      <c r="L68" s="105"/>
      <c r="M68" s="12"/>
      <c r="N68" s="12"/>
      <c r="O68" s="2"/>
      <c r="P68" s="2"/>
      <c r="Q68" s="2"/>
      <c r="R68" s="12"/>
      <c r="U68" s="28"/>
      <c r="W68" s="16"/>
    </row>
    <row r="69" spans="4:23" x14ac:dyDescent="0.25">
      <c r="D69" s="28"/>
      <c r="E69" s="13"/>
      <c r="F69" s="29"/>
      <c r="G69" s="35"/>
      <c r="H69" s="31"/>
      <c r="I69" s="28"/>
      <c r="J69" s="28"/>
      <c r="K69" s="32"/>
      <c r="L69" s="28"/>
      <c r="M69" s="12"/>
      <c r="N69" s="12"/>
      <c r="O69" s="2"/>
      <c r="P69" s="2"/>
      <c r="Q69" s="2"/>
      <c r="R69" s="12"/>
      <c r="U69" s="28"/>
      <c r="W69" s="16"/>
    </row>
    <row r="70" spans="4:23" x14ac:dyDescent="0.25">
      <c r="D70" s="28"/>
      <c r="E70" s="13"/>
      <c r="F70" s="29"/>
      <c r="G70" s="35"/>
      <c r="H70" s="31"/>
      <c r="I70" s="28"/>
      <c r="J70" s="28"/>
      <c r="K70" s="32"/>
      <c r="L70" s="28"/>
      <c r="M70" s="12"/>
      <c r="N70" s="12"/>
      <c r="O70" s="2"/>
      <c r="P70" s="2"/>
      <c r="Q70" s="2"/>
      <c r="R70" s="18"/>
      <c r="U70" s="28"/>
      <c r="W70" s="16"/>
    </row>
    <row r="71" spans="4:23" x14ac:dyDescent="0.25">
      <c r="D71" s="28"/>
      <c r="E71" s="33"/>
      <c r="F71" s="29"/>
      <c r="H71" s="31"/>
      <c r="I71" s="28"/>
      <c r="J71" s="28"/>
      <c r="K71" s="32"/>
      <c r="L71" s="28"/>
      <c r="M71" s="12"/>
      <c r="N71" s="12"/>
      <c r="O71" s="2"/>
      <c r="P71" s="2"/>
      <c r="Q71" s="2"/>
      <c r="R71" s="12"/>
      <c r="U71" s="28"/>
      <c r="W71" s="16"/>
    </row>
    <row r="72" spans="4:23" x14ac:dyDescent="0.25">
      <c r="D72" s="28"/>
      <c r="E72" s="33"/>
      <c r="F72" s="29"/>
      <c r="H72" s="31"/>
      <c r="I72" s="105"/>
      <c r="J72" s="105"/>
      <c r="K72" s="32"/>
      <c r="L72" s="105"/>
      <c r="M72" s="12"/>
      <c r="N72" s="12"/>
      <c r="O72" s="2"/>
      <c r="P72" s="2"/>
      <c r="Q72" s="2"/>
      <c r="R72" s="12"/>
      <c r="U72" s="28"/>
      <c r="W72" s="16"/>
    </row>
    <row r="73" spans="4:23" x14ac:dyDescent="0.25">
      <c r="D73" s="28"/>
      <c r="E73" s="13"/>
      <c r="F73" s="29"/>
      <c r="G73" s="35"/>
      <c r="H73" s="31"/>
      <c r="I73" s="28"/>
      <c r="J73" s="28"/>
      <c r="K73" s="32"/>
      <c r="L73" s="28"/>
      <c r="M73" s="12"/>
      <c r="N73" s="12"/>
      <c r="O73" s="2"/>
      <c r="P73" s="2"/>
      <c r="Q73" s="2"/>
      <c r="U73" s="28"/>
      <c r="W73" s="16"/>
    </row>
    <row r="74" spans="4:23" x14ac:dyDescent="0.25">
      <c r="D74" s="28"/>
      <c r="E74" s="13"/>
      <c r="F74" s="29"/>
      <c r="G74" s="35"/>
      <c r="H74" s="31"/>
      <c r="I74" s="28"/>
      <c r="J74" s="28"/>
      <c r="K74" s="32"/>
      <c r="L74" s="28"/>
      <c r="M74" s="12"/>
      <c r="N74" s="12"/>
      <c r="O74" s="2"/>
      <c r="P74" s="2"/>
      <c r="Q74" s="2"/>
      <c r="U74" s="28"/>
      <c r="W74" s="16"/>
    </row>
    <row r="75" spans="4:23" x14ac:dyDescent="0.25">
      <c r="D75" s="28"/>
      <c r="E75" s="33"/>
      <c r="F75" s="29"/>
      <c r="H75" s="31"/>
      <c r="I75" s="105"/>
      <c r="J75" s="105"/>
      <c r="K75" s="32"/>
      <c r="L75" s="105"/>
      <c r="M75" s="12"/>
      <c r="N75" s="12"/>
      <c r="O75" s="2"/>
      <c r="P75" s="2"/>
      <c r="Q75" s="2"/>
      <c r="R75" s="12"/>
      <c r="U75" s="28"/>
      <c r="W75" s="16"/>
    </row>
    <row r="76" spans="4:23" x14ac:dyDescent="0.25">
      <c r="D76" s="28"/>
      <c r="E76" s="13"/>
      <c r="F76" s="29"/>
      <c r="G76" s="35"/>
      <c r="H76" s="31"/>
      <c r="I76" s="28"/>
      <c r="J76" s="28"/>
      <c r="K76" s="32"/>
      <c r="L76" s="28"/>
      <c r="M76" s="12"/>
      <c r="N76" s="12"/>
      <c r="O76" s="2"/>
      <c r="P76" s="2"/>
      <c r="Q76" s="2"/>
      <c r="U76" s="28"/>
      <c r="W76" s="16"/>
    </row>
    <row r="77" spans="4:23" x14ac:dyDescent="0.25">
      <c r="D77" s="28"/>
      <c r="E77" s="33"/>
      <c r="F77" s="29"/>
      <c r="H77" s="31"/>
      <c r="I77" s="105"/>
      <c r="J77" s="105"/>
      <c r="K77" s="32"/>
      <c r="L77" s="105"/>
      <c r="M77" s="12"/>
      <c r="N77" s="12"/>
      <c r="O77" s="2"/>
      <c r="P77" s="2"/>
      <c r="Q77" s="2"/>
      <c r="R77" s="12"/>
      <c r="U77" s="28"/>
      <c r="W77" s="16"/>
    </row>
    <row r="78" spans="4:23" x14ac:dyDescent="0.25">
      <c r="D78" s="28"/>
      <c r="E78" s="13"/>
      <c r="F78" s="29"/>
      <c r="G78" s="35"/>
      <c r="H78" s="31"/>
      <c r="I78" s="28"/>
      <c r="J78" s="28"/>
      <c r="K78" s="32"/>
      <c r="L78" s="28"/>
      <c r="M78" s="12"/>
      <c r="N78" s="12"/>
      <c r="O78" s="2"/>
      <c r="P78" s="2"/>
      <c r="Q78" s="2"/>
      <c r="U78" s="28"/>
      <c r="W78" s="16"/>
    </row>
    <row r="79" spans="4:23" x14ac:dyDescent="0.25">
      <c r="D79" s="28"/>
      <c r="E79" s="13"/>
      <c r="F79" s="29"/>
      <c r="G79" s="35"/>
      <c r="H79" s="31"/>
      <c r="I79" s="28"/>
      <c r="J79" s="28"/>
      <c r="K79" s="32"/>
      <c r="L79" s="28"/>
      <c r="M79" s="12"/>
      <c r="N79" s="12"/>
      <c r="O79" s="2"/>
      <c r="P79" s="2"/>
      <c r="Q79" s="2"/>
      <c r="U79" s="28"/>
      <c r="W79" s="16"/>
    </row>
    <row r="80" spans="4:23" x14ac:dyDescent="0.25">
      <c r="D80" s="28"/>
      <c r="E80" s="13"/>
      <c r="F80" s="29"/>
      <c r="G80" s="35"/>
      <c r="H80" s="31"/>
      <c r="I80" s="28"/>
      <c r="J80" s="28"/>
      <c r="K80" s="32"/>
      <c r="L80" s="28"/>
      <c r="M80" s="12"/>
      <c r="N80" s="12"/>
      <c r="O80" s="2"/>
      <c r="P80" s="2"/>
      <c r="Q80" s="2"/>
      <c r="U80" s="28"/>
      <c r="W80" s="16"/>
    </row>
    <row r="81" spans="4:23" x14ac:dyDescent="0.25">
      <c r="D81" s="28"/>
      <c r="E81" s="13"/>
      <c r="F81" s="29"/>
      <c r="G81" s="35"/>
      <c r="H81" s="31"/>
      <c r="I81" s="28"/>
      <c r="J81" s="28"/>
      <c r="K81" s="32"/>
      <c r="L81" s="28"/>
      <c r="M81" s="12"/>
      <c r="N81" s="12"/>
      <c r="O81" s="2"/>
      <c r="P81" s="2"/>
      <c r="Q81" s="2"/>
      <c r="U81" s="28"/>
      <c r="W81" s="16"/>
    </row>
    <row r="82" spans="4:23" x14ac:dyDescent="0.25">
      <c r="D82" s="28"/>
      <c r="E82" s="13"/>
      <c r="F82" s="29"/>
      <c r="G82" s="35"/>
      <c r="H82" s="31"/>
      <c r="I82" s="28"/>
      <c r="J82" s="28"/>
      <c r="K82" s="32"/>
      <c r="L82" s="28"/>
      <c r="M82" s="12"/>
      <c r="N82" s="12"/>
      <c r="O82" s="2"/>
      <c r="P82" s="2"/>
      <c r="Q82" s="2"/>
      <c r="U82" s="28"/>
      <c r="W82" s="16"/>
    </row>
    <row r="83" spans="4:23" x14ac:dyDescent="0.25">
      <c r="D83" s="28"/>
      <c r="E83" s="13"/>
      <c r="F83" s="29"/>
      <c r="G83" s="35"/>
      <c r="H83" s="31"/>
      <c r="I83" s="39"/>
      <c r="J83" s="39"/>
      <c r="K83" s="32"/>
      <c r="L83" s="39"/>
      <c r="M83" s="12"/>
      <c r="N83" s="12"/>
      <c r="O83" s="2"/>
      <c r="P83" s="2"/>
      <c r="Q83" s="2"/>
      <c r="U83" s="28"/>
      <c r="W83" s="16"/>
    </row>
    <row r="84" spans="4:23" x14ac:dyDescent="0.25">
      <c r="D84" s="28"/>
      <c r="E84" s="13"/>
      <c r="F84" s="29"/>
      <c r="G84" s="35"/>
      <c r="H84" s="31"/>
      <c r="I84" s="39"/>
      <c r="J84" s="39"/>
      <c r="K84" s="32"/>
      <c r="L84" s="39"/>
      <c r="M84" s="12"/>
      <c r="N84" s="12"/>
      <c r="O84" s="2"/>
      <c r="P84" s="2"/>
      <c r="Q84" s="2"/>
      <c r="U84" s="28"/>
      <c r="W84" s="16"/>
    </row>
    <row r="85" spans="4:23" x14ac:dyDescent="0.25">
      <c r="D85" s="28"/>
      <c r="E85" s="13"/>
      <c r="F85" s="29"/>
      <c r="G85" s="35"/>
      <c r="H85" s="31"/>
      <c r="I85" s="39"/>
      <c r="J85" s="39"/>
      <c r="K85" s="32"/>
      <c r="L85" s="39"/>
      <c r="M85" s="12"/>
      <c r="N85" s="12"/>
      <c r="O85" s="2"/>
      <c r="P85" s="2"/>
      <c r="Q85" s="2"/>
      <c r="U85" s="28"/>
      <c r="W85" s="16"/>
    </row>
    <row r="86" spans="4:23" x14ac:dyDescent="0.25">
      <c r="D86" s="28"/>
      <c r="E86" s="13"/>
      <c r="F86" s="29"/>
      <c r="G86" s="35"/>
      <c r="H86" s="31"/>
      <c r="I86" s="28"/>
      <c r="J86" s="28"/>
      <c r="K86" s="32"/>
      <c r="L86" s="28"/>
      <c r="M86" s="12"/>
      <c r="N86" s="12"/>
      <c r="O86" s="2"/>
      <c r="P86" s="2"/>
      <c r="Q86" s="2"/>
      <c r="U86" s="28"/>
      <c r="W86" s="16"/>
    </row>
    <row r="87" spans="4:23" x14ac:dyDescent="0.25">
      <c r="D87" s="28"/>
      <c r="E87" s="13"/>
      <c r="F87" s="29"/>
      <c r="G87" s="35"/>
      <c r="H87" s="31"/>
      <c r="I87" s="28"/>
      <c r="J87" s="28"/>
      <c r="K87" s="32"/>
      <c r="L87" s="28"/>
      <c r="M87" s="12"/>
      <c r="N87" s="12"/>
      <c r="O87" s="2"/>
      <c r="P87" s="2"/>
      <c r="Q87" s="2"/>
      <c r="U87" s="28"/>
      <c r="W87" s="16"/>
    </row>
    <row r="88" spans="4:23" x14ac:dyDescent="0.25">
      <c r="D88" s="28"/>
      <c r="E88" s="13"/>
      <c r="F88" s="29"/>
      <c r="G88" s="35"/>
      <c r="H88" s="31"/>
      <c r="I88" s="28"/>
      <c r="J88" s="28"/>
      <c r="K88" s="32"/>
      <c r="L88" s="28"/>
      <c r="M88" s="12"/>
      <c r="N88" s="12"/>
      <c r="O88" s="2"/>
      <c r="P88" s="2"/>
      <c r="Q88" s="2"/>
      <c r="U88" s="28"/>
      <c r="W88" s="16"/>
    </row>
    <row r="89" spans="4:23" x14ac:dyDescent="0.25">
      <c r="D89" s="28"/>
      <c r="E89" s="13"/>
      <c r="F89" s="29"/>
      <c r="G89" s="35"/>
      <c r="H89" s="31"/>
      <c r="I89" s="28"/>
      <c r="J89" s="28"/>
      <c r="K89" s="32"/>
      <c r="L89" s="28"/>
      <c r="M89" s="12"/>
      <c r="N89" s="12"/>
      <c r="O89" s="2"/>
      <c r="P89" s="2"/>
      <c r="Q89" s="2"/>
      <c r="U89" s="28"/>
      <c r="W89" s="16"/>
    </row>
    <row r="90" spans="4:23" x14ac:dyDescent="0.25">
      <c r="D90" s="28"/>
      <c r="E90" s="13"/>
      <c r="F90" s="29"/>
      <c r="G90" s="35"/>
      <c r="H90" s="31"/>
      <c r="I90" s="28"/>
      <c r="J90" s="28"/>
      <c r="K90" s="32"/>
      <c r="L90" s="28"/>
      <c r="M90" s="12"/>
      <c r="N90" s="12"/>
      <c r="O90" s="2"/>
      <c r="P90" s="2"/>
      <c r="Q90" s="2"/>
      <c r="U90" s="28"/>
      <c r="W90" s="16"/>
    </row>
    <row r="91" spans="4:23" x14ac:dyDescent="0.25">
      <c r="D91" s="28"/>
      <c r="E91" s="33"/>
      <c r="F91" s="29"/>
      <c r="H91" s="31"/>
      <c r="I91" s="105"/>
      <c r="J91" s="105"/>
      <c r="K91" s="32"/>
      <c r="L91" s="105"/>
      <c r="M91" s="12"/>
      <c r="N91" s="12"/>
      <c r="O91" s="2"/>
      <c r="P91" s="2"/>
      <c r="Q91" s="2"/>
      <c r="U91" s="28"/>
      <c r="W91" s="16"/>
    </row>
    <row r="92" spans="4:23" x14ac:dyDescent="0.25">
      <c r="D92" s="28"/>
      <c r="E92" s="13"/>
      <c r="F92" s="29"/>
      <c r="G92" s="35"/>
      <c r="H92" s="31"/>
      <c r="I92" s="39"/>
      <c r="J92" s="39"/>
      <c r="K92" s="32"/>
      <c r="L92" s="39"/>
      <c r="M92" s="12"/>
      <c r="N92" s="12"/>
      <c r="O92" s="2"/>
      <c r="P92" s="2"/>
      <c r="Q92" s="2"/>
      <c r="U92" s="28"/>
      <c r="W92" s="16"/>
    </row>
    <row r="93" spans="4:23" x14ac:dyDescent="0.25">
      <c r="D93" s="28"/>
      <c r="E93" s="13"/>
      <c r="F93" s="29"/>
      <c r="G93" s="35"/>
      <c r="H93" s="31"/>
      <c r="I93" s="39"/>
      <c r="J93" s="39"/>
      <c r="K93" s="32"/>
      <c r="L93" s="39"/>
      <c r="M93" s="12"/>
      <c r="N93" s="12"/>
      <c r="O93" s="2"/>
      <c r="P93" s="2"/>
      <c r="Q93" s="2"/>
      <c r="U93" s="28"/>
      <c r="W93" s="16"/>
    </row>
    <row r="94" spans="4:23" x14ac:dyDescent="0.25">
      <c r="D94" s="28"/>
      <c r="E94" s="13"/>
      <c r="F94" s="29"/>
      <c r="G94" s="35"/>
      <c r="H94" s="31"/>
      <c r="I94" s="39"/>
      <c r="J94" s="39"/>
      <c r="K94" s="32"/>
      <c r="L94" s="39"/>
      <c r="M94" s="12"/>
      <c r="N94" s="12"/>
      <c r="O94" s="2"/>
      <c r="P94" s="2"/>
      <c r="Q94" s="2"/>
      <c r="U94" s="28"/>
      <c r="W94" s="16"/>
    </row>
    <row r="95" spans="4:23" x14ac:dyDescent="0.25">
      <c r="D95" s="28"/>
      <c r="E95" s="33"/>
      <c r="F95" s="29"/>
      <c r="H95" s="31"/>
      <c r="I95" s="105"/>
      <c r="J95" s="105"/>
      <c r="K95" s="32"/>
      <c r="L95" s="105"/>
      <c r="M95" s="12"/>
      <c r="N95" s="12"/>
      <c r="O95" s="2"/>
      <c r="P95" s="2"/>
      <c r="Q95" s="2"/>
      <c r="U95" s="28"/>
      <c r="W95" s="16"/>
    </row>
    <row r="96" spans="4:23" x14ac:dyDescent="0.25">
      <c r="D96" s="28"/>
      <c r="E96" s="13"/>
      <c r="F96" s="29"/>
      <c r="G96" s="35"/>
      <c r="H96" s="31"/>
      <c r="I96" s="39"/>
      <c r="J96" s="39"/>
      <c r="K96" s="32"/>
      <c r="L96" s="39"/>
      <c r="M96" s="12"/>
      <c r="N96" s="12"/>
      <c r="O96" s="2"/>
      <c r="P96" s="2"/>
      <c r="Q96" s="2"/>
      <c r="U96" s="28"/>
      <c r="W96" s="16"/>
    </row>
    <row r="97" spans="4:23" x14ac:dyDescent="0.25">
      <c r="D97" s="28"/>
      <c r="E97" s="13"/>
      <c r="F97" s="29"/>
      <c r="G97" s="35"/>
      <c r="H97" s="31"/>
      <c r="I97" s="28"/>
      <c r="J97" s="28"/>
      <c r="K97" s="32"/>
      <c r="L97" s="28"/>
      <c r="M97" s="12"/>
      <c r="N97" s="12"/>
      <c r="O97" s="2"/>
      <c r="P97" s="2"/>
      <c r="Q97" s="2"/>
      <c r="U97" s="28"/>
      <c r="W97" s="16"/>
    </row>
    <row r="98" spans="4:23" x14ac:dyDescent="0.25">
      <c r="D98" s="28"/>
      <c r="E98" s="13"/>
      <c r="F98" s="29"/>
      <c r="G98" s="35"/>
      <c r="H98" s="31"/>
      <c r="I98" s="28"/>
      <c r="J98" s="28"/>
      <c r="K98" s="32"/>
      <c r="L98" s="28"/>
      <c r="M98" s="12"/>
      <c r="N98" s="12"/>
      <c r="O98" s="2"/>
      <c r="P98" s="2"/>
      <c r="Q98" s="2"/>
      <c r="U98" s="28"/>
      <c r="W98" s="16"/>
    </row>
    <row r="99" spans="4:23" x14ac:dyDescent="0.25">
      <c r="D99" s="28"/>
      <c r="E99" s="13"/>
      <c r="F99" s="29"/>
      <c r="G99" s="35"/>
      <c r="H99" s="31"/>
      <c r="I99" s="28"/>
      <c r="J99" s="28"/>
      <c r="K99" s="32"/>
      <c r="L99" s="28"/>
      <c r="M99" s="12"/>
      <c r="N99" s="12"/>
      <c r="O99" s="2"/>
      <c r="P99" s="2"/>
      <c r="Q99" s="2"/>
      <c r="U99" s="28"/>
      <c r="W99" s="16"/>
    </row>
    <row r="100" spans="4:23" x14ac:dyDescent="0.25">
      <c r="D100" s="28"/>
      <c r="E100" s="33"/>
      <c r="F100" s="29"/>
      <c r="H100" s="31"/>
      <c r="I100" s="105"/>
      <c r="J100" s="105"/>
      <c r="K100" s="32"/>
      <c r="L100" s="105"/>
      <c r="M100" s="12"/>
      <c r="N100" s="12"/>
      <c r="O100" s="2"/>
      <c r="P100" s="2"/>
      <c r="Q100" s="2"/>
      <c r="U100" s="28"/>
      <c r="W100" s="16"/>
    </row>
    <row r="101" spans="4:23" x14ac:dyDescent="0.25">
      <c r="D101" s="28"/>
      <c r="E101" s="13"/>
      <c r="F101" s="29"/>
      <c r="G101" s="35"/>
      <c r="H101" s="31"/>
      <c r="I101" s="28"/>
      <c r="J101" s="28"/>
      <c r="K101" s="32"/>
      <c r="L101" s="28"/>
      <c r="M101" s="12"/>
      <c r="N101" s="12"/>
      <c r="O101" s="2"/>
      <c r="P101" s="2"/>
      <c r="Q101" s="2"/>
      <c r="U101" s="28"/>
      <c r="W101" s="16"/>
    </row>
    <row r="102" spans="4:23" x14ac:dyDescent="0.25">
      <c r="D102" s="28"/>
      <c r="E102" s="13"/>
      <c r="F102" s="29"/>
      <c r="G102" s="35"/>
      <c r="H102" s="31"/>
      <c r="I102" s="28"/>
      <c r="J102" s="28"/>
      <c r="K102" s="32"/>
      <c r="L102" s="28"/>
      <c r="M102" s="12"/>
      <c r="N102" s="12"/>
      <c r="O102" s="2"/>
      <c r="P102" s="2"/>
      <c r="Q102" s="2"/>
      <c r="U102" s="28"/>
      <c r="W102" s="16"/>
    </row>
    <row r="103" spans="4:23" x14ac:dyDescent="0.25">
      <c r="D103" s="28"/>
      <c r="E103" s="13"/>
      <c r="F103" s="29"/>
      <c r="G103" s="35"/>
      <c r="H103" s="31"/>
      <c r="I103" s="28"/>
      <c r="J103" s="28"/>
      <c r="K103" s="32"/>
      <c r="L103" s="28"/>
      <c r="M103" s="12"/>
      <c r="N103" s="12"/>
      <c r="O103" s="2"/>
      <c r="P103" s="2"/>
      <c r="Q103" s="2"/>
      <c r="U103" s="28"/>
      <c r="W103" s="16"/>
    </row>
    <row r="104" spans="4:23" x14ac:dyDescent="0.25">
      <c r="D104" s="28"/>
      <c r="E104" s="13"/>
      <c r="F104" s="29"/>
      <c r="G104" s="35"/>
      <c r="H104" s="31"/>
      <c r="I104" s="28"/>
      <c r="J104" s="28"/>
      <c r="K104" s="32"/>
      <c r="L104" s="28"/>
      <c r="M104" s="12"/>
      <c r="N104" s="12"/>
      <c r="O104" s="2"/>
      <c r="P104" s="2"/>
      <c r="Q104" s="2"/>
      <c r="U104" s="28"/>
      <c r="W104" s="16"/>
    </row>
    <row r="105" spans="4:23" x14ac:dyDescent="0.25">
      <c r="D105" s="28"/>
      <c r="E105" s="13"/>
      <c r="F105" s="29"/>
      <c r="G105" s="35"/>
      <c r="H105" s="31"/>
      <c r="I105" s="28"/>
      <c r="J105" s="28"/>
      <c r="K105" s="32"/>
      <c r="L105" s="28"/>
      <c r="M105" s="12"/>
      <c r="N105" s="12"/>
      <c r="O105" s="2"/>
      <c r="P105" s="2"/>
      <c r="Q105" s="2"/>
      <c r="U105" s="28"/>
      <c r="W105" s="16"/>
    </row>
    <row r="106" spans="4:23" x14ac:dyDescent="0.25">
      <c r="D106" s="28"/>
      <c r="E106" s="13"/>
      <c r="F106" s="29"/>
      <c r="G106" s="35"/>
      <c r="H106" s="31"/>
      <c r="I106" s="39"/>
      <c r="J106" s="39"/>
      <c r="K106" s="32"/>
      <c r="L106" s="39"/>
      <c r="M106" s="12"/>
      <c r="N106" s="12"/>
      <c r="O106" s="2"/>
      <c r="P106" s="2"/>
      <c r="Q106" s="2"/>
      <c r="U106" s="28"/>
      <c r="W106" s="16"/>
    </row>
    <row r="107" spans="4:23" x14ac:dyDescent="0.25">
      <c r="D107" s="28"/>
      <c r="E107" s="13"/>
      <c r="F107" s="29"/>
      <c r="G107" s="35"/>
      <c r="H107" s="31"/>
      <c r="I107" s="39"/>
      <c r="J107" s="39"/>
      <c r="K107" s="32"/>
      <c r="L107" s="39"/>
      <c r="M107" s="12"/>
      <c r="N107" s="12"/>
      <c r="O107" s="2"/>
      <c r="P107" s="2"/>
      <c r="Q107" s="2"/>
      <c r="U107" s="28"/>
      <c r="W107" s="16"/>
    </row>
    <row r="108" spans="4:23" x14ac:dyDescent="0.25">
      <c r="D108" s="28"/>
      <c r="E108" s="13"/>
      <c r="F108" s="29"/>
      <c r="G108" s="35"/>
      <c r="H108" s="31"/>
      <c r="I108" s="39"/>
      <c r="J108" s="39"/>
      <c r="K108" s="32"/>
      <c r="L108" s="39"/>
      <c r="M108" s="12"/>
      <c r="N108" s="12"/>
      <c r="O108" s="2"/>
      <c r="P108" s="2"/>
      <c r="Q108" s="2"/>
      <c r="U108" s="28"/>
      <c r="W108" s="16"/>
    </row>
    <row r="109" spans="4:23" x14ac:dyDescent="0.25">
      <c r="D109" s="28"/>
      <c r="E109" s="13"/>
      <c r="F109" s="29"/>
      <c r="G109" s="35"/>
      <c r="H109" s="31"/>
      <c r="I109" s="28"/>
      <c r="J109" s="28"/>
      <c r="K109" s="32"/>
      <c r="L109" s="28"/>
      <c r="M109" s="12"/>
      <c r="N109" s="12"/>
      <c r="O109" s="2"/>
      <c r="P109" s="2"/>
      <c r="Q109" s="2"/>
      <c r="U109" s="28"/>
      <c r="W109" s="16"/>
    </row>
    <row r="110" spans="4:23" x14ac:dyDescent="0.25">
      <c r="D110" s="28"/>
      <c r="E110" s="13"/>
      <c r="F110" s="29"/>
      <c r="G110" s="35"/>
      <c r="H110" s="31"/>
      <c r="I110" s="39"/>
      <c r="J110" s="39"/>
      <c r="K110" s="32"/>
      <c r="L110" s="39"/>
      <c r="M110" s="12"/>
      <c r="N110" s="12"/>
      <c r="O110" s="2"/>
      <c r="P110" s="2"/>
      <c r="Q110" s="2"/>
      <c r="U110" s="28"/>
      <c r="W110" s="16"/>
    </row>
    <row r="111" spans="4:23" x14ac:dyDescent="0.25">
      <c r="D111" s="28"/>
      <c r="E111" s="13"/>
      <c r="F111" s="29"/>
      <c r="G111" s="35"/>
      <c r="H111" s="31"/>
      <c r="I111" s="28"/>
      <c r="J111" s="28"/>
      <c r="K111" s="32"/>
      <c r="L111" s="28"/>
      <c r="M111" s="12"/>
      <c r="N111" s="12"/>
      <c r="O111" s="2"/>
      <c r="P111" s="2"/>
      <c r="Q111" s="2"/>
      <c r="U111" s="28"/>
      <c r="W111" s="16"/>
    </row>
    <row r="112" spans="4:23" x14ac:dyDescent="0.25">
      <c r="D112" s="28"/>
      <c r="E112" s="13"/>
      <c r="F112" s="29"/>
      <c r="G112" s="35"/>
      <c r="H112" s="31"/>
      <c r="I112" s="28"/>
      <c r="J112" s="28"/>
      <c r="K112" s="32"/>
      <c r="L112" s="28"/>
      <c r="M112" s="12"/>
      <c r="N112" s="12"/>
      <c r="O112" s="2"/>
      <c r="P112" s="2"/>
      <c r="Q112" s="2"/>
      <c r="U112" s="28"/>
      <c r="W112" s="16"/>
    </row>
    <row r="113" spans="4:23" x14ac:dyDescent="0.25">
      <c r="D113" s="28"/>
      <c r="E113" s="13"/>
      <c r="F113" s="29"/>
      <c r="G113" s="35"/>
      <c r="H113" s="31"/>
      <c r="I113" s="28"/>
      <c r="J113" s="28"/>
      <c r="K113" s="32"/>
      <c r="L113" s="28"/>
      <c r="M113" s="12"/>
      <c r="N113" s="12"/>
      <c r="O113" s="2"/>
      <c r="P113" s="2"/>
      <c r="Q113" s="2"/>
      <c r="U113" s="28"/>
      <c r="W113" s="16"/>
    </row>
    <row r="114" spans="4:23" x14ac:dyDescent="0.25">
      <c r="D114" s="28"/>
      <c r="E114" s="13"/>
      <c r="F114" s="29"/>
      <c r="G114" s="35"/>
      <c r="H114" s="31"/>
      <c r="I114" s="28"/>
      <c r="J114" s="28"/>
      <c r="K114" s="32"/>
      <c r="L114" s="28"/>
      <c r="M114" s="12"/>
      <c r="N114" s="12"/>
      <c r="O114" s="2"/>
      <c r="P114" s="2"/>
      <c r="Q114" s="2"/>
      <c r="U114" s="28"/>
      <c r="W114" s="16"/>
    </row>
    <row r="115" spans="4:23" x14ac:dyDescent="0.25">
      <c r="D115" s="28"/>
      <c r="E115" s="13"/>
      <c r="F115" s="29"/>
      <c r="G115" s="35"/>
      <c r="H115" s="31"/>
      <c r="I115" s="28"/>
      <c r="J115" s="28"/>
      <c r="K115" s="32"/>
      <c r="L115" s="28"/>
      <c r="M115" s="12"/>
      <c r="N115" s="12"/>
      <c r="O115" s="2"/>
      <c r="P115" s="2"/>
      <c r="Q115" s="2"/>
      <c r="U115" s="28"/>
      <c r="W115" s="16"/>
    </row>
    <row r="116" spans="4:23" x14ac:dyDescent="0.25">
      <c r="D116" s="28"/>
      <c r="E116" s="13"/>
      <c r="F116" s="29"/>
      <c r="G116" s="35"/>
      <c r="H116" s="31"/>
      <c r="I116" s="28"/>
      <c r="J116" s="28"/>
      <c r="K116" s="32"/>
      <c r="L116" s="28"/>
      <c r="M116" s="12"/>
      <c r="N116" s="12"/>
      <c r="O116" s="2"/>
      <c r="P116" s="2"/>
      <c r="Q116" s="2"/>
      <c r="U116" s="28"/>
      <c r="W116" s="16"/>
    </row>
    <row r="117" spans="4:23" x14ac:dyDescent="0.25">
      <c r="D117" s="28"/>
      <c r="E117" s="13"/>
      <c r="F117" s="29"/>
      <c r="G117" s="35"/>
      <c r="H117" s="31"/>
      <c r="I117" s="28"/>
      <c r="J117" s="28"/>
      <c r="K117" s="32"/>
      <c r="L117" s="28"/>
      <c r="M117" s="12"/>
      <c r="N117" s="12"/>
      <c r="O117" s="2"/>
      <c r="P117" s="2"/>
      <c r="Q117" s="2"/>
      <c r="U117" s="28"/>
      <c r="W117" s="16"/>
    </row>
    <row r="118" spans="4:23" x14ac:dyDescent="0.25">
      <c r="D118" s="28"/>
      <c r="E118" s="13"/>
      <c r="F118" s="29"/>
      <c r="G118" s="35"/>
      <c r="H118" s="31"/>
      <c r="I118" s="28"/>
      <c r="J118" s="28"/>
      <c r="K118" s="32"/>
      <c r="L118" s="28"/>
      <c r="M118" s="12"/>
      <c r="N118" s="12"/>
      <c r="O118" s="2"/>
      <c r="P118" s="2"/>
      <c r="Q118" s="2"/>
      <c r="U118" s="28"/>
      <c r="W118" s="16"/>
    </row>
    <row r="119" spans="4:23" x14ac:dyDescent="0.25">
      <c r="D119" s="28"/>
      <c r="E119" s="13"/>
      <c r="F119" s="29"/>
      <c r="G119" s="35"/>
      <c r="H119" s="31"/>
      <c r="I119" s="28"/>
      <c r="J119" s="28"/>
      <c r="K119" s="32"/>
      <c r="L119" s="28"/>
      <c r="M119" s="12"/>
      <c r="N119" s="12"/>
      <c r="O119" s="2"/>
      <c r="P119" s="2"/>
      <c r="Q119" s="2"/>
      <c r="U119" s="28"/>
      <c r="W119" s="16"/>
    </row>
    <row r="120" spans="4:23" x14ac:dyDescent="0.25">
      <c r="D120" s="28"/>
      <c r="E120" s="13"/>
      <c r="F120" s="29"/>
      <c r="G120" s="35"/>
      <c r="H120" s="31"/>
      <c r="I120" s="28"/>
      <c r="J120" s="28"/>
      <c r="K120" s="32"/>
      <c r="L120" s="28"/>
      <c r="M120" s="12"/>
      <c r="N120" s="12"/>
      <c r="O120" s="2"/>
      <c r="P120" s="2"/>
      <c r="Q120" s="2"/>
      <c r="S120" s="36"/>
      <c r="U120" s="28"/>
      <c r="W120" s="16"/>
    </row>
    <row r="121" spans="4:23" x14ac:dyDescent="0.25">
      <c r="D121" s="28"/>
      <c r="E121" s="13"/>
      <c r="F121" s="29"/>
      <c r="G121" s="35"/>
      <c r="H121" s="31"/>
      <c r="I121" s="39"/>
      <c r="J121" s="39"/>
      <c r="K121" s="32"/>
      <c r="L121" s="39"/>
      <c r="M121" s="12"/>
      <c r="N121" s="12"/>
      <c r="O121" s="2"/>
      <c r="P121" s="2"/>
      <c r="Q121" s="2"/>
      <c r="U121" s="28"/>
      <c r="W121" s="16"/>
    </row>
    <row r="122" spans="4:23" x14ac:dyDescent="0.25">
      <c r="D122" s="28"/>
      <c r="E122" s="13"/>
      <c r="F122" s="29"/>
      <c r="G122" s="35"/>
      <c r="H122" s="31"/>
      <c r="I122" s="39"/>
      <c r="J122" s="39"/>
      <c r="K122" s="32"/>
      <c r="L122" s="39"/>
      <c r="M122" s="12"/>
      <c r="N122" s="12"/>
      <c r="O122" s="2"/>
      <c r="P122" s="2"/>
      <c r="Q122" s="2"/>
      <c r="U122" s="28"/>
      <c r="W122" s="16"/>
    </row>
    <row r="123" spans="4:23" x14ac:dyDescent="0.25">
      <c r="D123" s="28"/>
      <c r="E123" s="13"/>
      <c r="F123" s="29"/>
      <c r="G123" s="35"/>
      <c r="H123" s="31"/>
      <c r="I123" s="28"/>
      <c r="J123" s="28"/>
      <c r="K123" s="32"/>
      <c r="L123" s="28"/>
      <c r="M123" s="12"/>
      <c r="N123" s="12"/>
      <c r="O123" s="2"/>
      <c r="P123" s="2"/>
      <c r="Q123" s="2"/>
      <c r="U123" s="28"/>
      <c r="W123" s="16"/>
    </row>
    <row r="124" spans="4:23" x14ac:dyDescent="0.25">
      <c r="D124" s="28"/>
      <c r="E124" s="13"/>
      <c r="F124" s="29"/>
      <c r="G124" s="35"/>
      <c r="H124" s="31"/>
      <c r="I124" s="28"/>
      <c r="J124" s="28"/>
      <c r="K124" s="32"/>
      <c r="L124" s="28"/>
      <c r="M124" s="12"/>
      <c r="N124" s="12"/>
      <c r="O124" s="2"/>
      <c r="P124" s="2"/>
      <c r="Q124" s="2"/>
      <c r="U124" s="28"/>
      <c r="W124" s="16"/>
    </row>
    <row r="125" spans="4:23" x14ac:dyDescent="0.25">
      <c r="D125" s="28"/>
      <c r="E125" s="13"/>
      <c r="F125" s="29"/>
      <c r="G125" s="35"/>
      <c r="H125" s="31"/>
      <c r="I125" s="28"/>
      <c r="J125" s="28"/>
      <c r="K125" s="32"/>
      <c r="L125" s="28"/>
      <c r="M125" s="12"/>
      <c r="N125" s="12"/>
      <c r="O125" s="2"/>
      <c r="P125" s="2"/>
      <c r="Q125" s="2"/>
      <c r="U125" s="28"/>
      <c r="W125" s="16"/>
    </row>
    <row r="126" spans="4:23" x14ac:dyDescent="0.25">
      <c r="D126" s="28"/>
      <c r="E126" s="13"/>
      <c r="F126" s="29"/>
      <c r="G126" s="35"/>
      <c r="H126" s="31"/>
      <c r="I126" s="28"/>
      <c r="J126" s="28"/>
      <c r="K126" s="32"/>
      <c r="L126" s="28"/>
      <c r="M126" s="12"/>
      <c r="N126" s="12"/>
      <c r="O126" s="2"/>
      <c r="P126" s="2"/>
      <c r="Q126" s="2"/>
      <c r="U126" s="28"/>
      <c r="W126" s="16"/>
    </row>
    <row r="127" spans="4:23" x14ac:dyDescent="0.25">
      <c r="D127" s="28"/>
      <c r="E127" s="13"/>
      <c r="F127" s="29"/>
      <c r="G127" s="35"/>
      <c r="H127" s="31"/>
      <c r="I127" s="39"/>
      <c r="J127" s="39"/>
      <c r="K127" s="32"/>
      <c r="L127" s="39"/>
      <c r="M127" s="12"/>
      <c r="N127" s="12"/>
      <c r="O127" s="2"/>
      <c r="P127" s="2"/>
      <c r="Q127" s="2"/>
      <c r="U127" s="28"/>
      <c r="W127" s="16"/>
    </row>
    <row r="128" spans="4:23" x14ac:dyDescent="0.25">
      <c r="D128" s="28"/>
      <c r="E128" s="13"/>
      <c r="F128" s="29"/>
      <c r="G128" s="35"/>
      <c r="H128" s="31"/>
      <c r="I128" s="28"/>
      <c r="J128" s="28"/>
      <c r="K128" s="32"/>
      <c r="L128" s="28"/>
      <c r="M128" s="12"/>
      <c r="N128" s="12"/>
      <c r="O128" s="2"/>
      <c r="P128" s="2"/>
      <c r="Q128" s="2"/>
      <c r="U128" s="28"/>
      <c r="W128" s="16"/>
    </row>
    <row r="129" spans="2:23" x14ac:dyDescent="0.25">
      <c r="D129" s="28"/>
      <c r="E129" s="13"/>
      <c r="F129" s="29"/>
      <c r="G129" s="35"/>
      <c r="H129" s="31"/>
      <c r="I129" s="28"/>
      <c r="J129" s="28"/>
      <c r="K129" s="32"/>
      <c r="L129" s="28"/>
      <c r="M129" s="12"/>
      <c r="N129" s="12"/>
      <c r="O129" s="2"/>
      <c r="P129" s="2"/>
      <c r="Q129" s="2"/>
      <c r="U129" s="28"/>
      <c r="W129" s="16"/>
    </row>
    <row r="130" spans="2:23" x14ac:dyDescent="0.25">
      <c r="D130" s="28"/>
      <c r="E130" s="13"/>
      <c r="F130" s="29"/>
      <c r="G130" s="37"/>
      <c r="H130" s="31"/>
      <c r="I130" s="28"/>
      <c r="J130" s="28"/>
      <c r="K130" s="32"/>
      <c r="L130" s="28"/>
      <c r="M130" s="12"/>
      <c r="N130" s="12"/>
      <c r="O130" s="2"/>
      <c r="P130" s="2"/>
      <c r="Q130" s="2"/>
      <c r="U130" s="28"/>
      <c r="W130" s="16"/>
    </row>
    <row r="131" spans="2:23" x14ac:dyDescent="0.25">
      <c r="D131" s="28"/>
      <c r="E131" s="13"/>
      <c r="F131" s="29"/>
      <c r="G131" s="35"/>
      <c r="H131" s="31"/>
      <c r="I131" s="39"/>
      <c r="J131" s="39"/>
      <c r="K131" s="32"/>
      <c r="L131" s="39"/>
      <c r="M131" s="12"/>
      <c r="N131" s="12"/>
      <c r="O131" s="2"/>
      <c r="P131" s="2"/>
      <c r="Q131" s="2"/>
      <c r="U131" s="28"/>
      <c r="W131" s="16"/>
    </row>
    <row r="132" spans="2:23" s="38" customFormat="1" x14ac:dyDescent="0.25">
      <c r="B132" s="100"/>
      <c r="C132" s="16"/>
      <c r="D132" s="28"/>
      <c r="E132" s="13"/>
      <c r="F132" s="29"/>
      <c r="G132" s="35"/>
      <c r="H132" s="31"/>
      <c r="I132" s="39"/>
      <c r="J132" s="39"/>
      <c r="K132" s="32"/>
      <c r="L132" s="39"/>
      <c r="M132" s="12"/>
      <c r="N132" s="12"/>
      <c r="O132" s="2"/>
      <c r="P132" s="2"/>
      <c r="Q132" s="2"/>
      <c r="R132" s="22"/>
      <c r="S132" s="16"/>
      <c r="U132" s="28"/>
      <c r="W132" s="16"/>
    </row>
    <row r="133" spans="2:23" x14ac:dyDescent="0.25">
      <c r="D133" s="28"/>
      <c r="E133" s="13"/>
      <c r="F133" s="29"/>
      <c r="G133" s="35"/>
      <c r="H133" s="31"/>
      <c r="I133" s="39"/>
      <c r="J133" s="39"/>
      <c r="K133" s="32"/>
      <c r="L133" s="39"/>
      <c r="M133" s="12"/>
      <c r="N133" s="12"/>
      <c r="O133" s="2"/>
      <c r="P133" s="2"/>
      <c r="Q133" s="2"/>
      <c r="U133" s="28"/>
      <c r="W133" s="16"/>
    </row>
    <row r="134" spans="2:23" s="39" customFormat="1" x14ac:dyDescent="0.25">
      <c r="B134" s="101"/>
      <c r="C134" s="16"/>
      <c r="D134" s="28"/>
      <c r="E134" s="13"/>
      <c r="F134" s="29"/>
      <c r="G134" s="35"/>
      <c r="H134" s="31"/>
      <c r="K134" s="32"/>
      <c r="M134" s="12"/>
      <c r="N134" s="12"/>
      <c r="O134" s="2"/>
      <c r="P134" s="2"/>
      <c r="Q134" s="2"/>
      <c r="R134" s="12"/>
      <c r="S134" s="28"/>
      <c r="U134" s="28"/>
      <c r="W134" s="16"/>
    </row>
    <row r="135" spans="2:23" s="39" customFormat="1" x14ac:dyDescent="0.25">
      <c r="B135" s="101"/>
      <c r="C135" s="16"/>
      <c r="D135" s="28"/>
      <c r="E135" s="13"/>
      <c r="F135" s="29"/>
      <c r="G135" s="35"/>
      <c r="H135" s="31"/>
      <c r="K135" s="32"/>
      <c r="M135" s="12"/>
      <c r="N135" s="12"/>
      <c r="O135" s="2"/>
      <c r="P135" s="2"/>
      <c r="Q135" s="2"/>
      <c r="R135" s="12"/>
      <c r="S135" s="28"/>
      <c r="U135" s="28"/>
      <c r="W135" s="16"/>
    </row>
    <row r="136" spans="2:23" x14ac:dyDescent="0.25">
      <c r="D136" s="28"/>
      <c r="E136" s="13"/>
      <c r="F136" s="29"/>
      <c r="G136" s="35"/>
      <c r="H136" s="31"/>
      <c r="I136" s="39"/>
      <c r="J136" s="39"/>
      <c r="K136" s="32"/>
      <c r="L136" s="39"/>
      <c r="M136" s="12"/>
      <c r="N136" s="12"/>
      <c r="O136" s="2"/>
      <c r="P136" s="2"/>
      <c r="Q136" s="2"/>
      <c r="U136" s="28"/>
      <c r="W136" s="16"/>
    </row>
    <row r="137" spans="2:23" x14ac:dyDescent="0.25">
      <c r="D137" s="28"/>
      <c r="E137" s="13"/>
      <c r="F137" s="29"/>
      <c r="G137" s="35"/>
      <c r="H137" s="31"/>
      <c r="I137" s="39"/>
      <c r="J137" s="39"/>
      <c r="K137" s="32"/>
      <c r="L137" s="39"/>
      <c r="M137" s="12"/>
      <c r="N137" s="12"/>
      <c r="O137" s="2"/>
      <c r="P137" s="2"/>
      <c r="Q137" s="2"/>
      <c r="U137" s="28"/>
      <c r="W137" s="16"/>
    </row>
    <row r="138" spans="2:23" x14ac:dyDescent="0.25">
      <c r="D138" s="28"/>
      <c r="E138" s="13"/>
      <c r="F138" s="29"/>
      <c r="G138" s="35"/>
      <c r="H138" s="31"/>
      <c r="I138" s="39"/>
      <c r="J138" s="39"/>
      <c r="K138" s="32"/>
      <c r="L138" s="39"/>
      <c r="M138" s="12"/>
      <c r="N138" s="12"/>
      <c r="O138" s="2"/>
      <c r="P138" s="2"/>
      <c r="Q138" s="2"/>
      <c r="U138" s="28"/>
      <c r="W138" s="16"/>
    </row>
    <row r="139" spans="2:23" x14ac:dyDescent="0.25">
      <c r="D139" s="28"/>
      <c r="E139" s="13"/>
      <c r="F139" s="29"/>
      <c r="G139" s="35"/>
      <c r="H139" s="31"/>
      <c r="I139" s="39"/>
      <c r="J139" s="39"/>
      <c r="K139" s="32"/>
      <c r="L139" s="39"/>
      <c r="M139" s="12"/>
      <c r="N139" s="12"/>
      <c r="O139" s="2"/>
      <c r="P139" s="2"/>
      <c r="Q139" s="2"/>
      <c r="U139" s="28"/>
      <c r="W139" s="16"/>
    </row>
    <row r="140" spans="2:23" x14ac:dyDescent="0.25">
      <c r="D140" s="28"/>
      <c r="E140" s="13"/>
      <c r="F140" s="29"/>
      <c r="G140" s="35"/>
      <c r="H140" s="31"/>
      <c r="I140" s="39"/>
      <c r="J140" s="39"/>
      <c r="K140" s="32"/>
      <c r="L140" s="39"/>
      <c r="M140" s="12"/>
      <c r="N140" s="12"/>
      <c r="O140" s="2"/>
      <c r="P140" s="2"/>
      <c r="Q140" s="2"/>
      <c r="U140" s="28"/>
      <c r="W140" s="16"/>
    </row>
    <row r="141" spans="2:23" x14ac:dyDescent="0.25">
      <c r="D141" s="28"/>
      <c r="E141" s="13"/>
      <c r="F141" s="29"/>
      <c r="G141" s="35"/>
      <c r="H141" s="31"/>
      <c r="I141" s="28"/>
      <c r="J141" s="28"/>
      <c r="K141" s="32"/>
      <c r="L141" s="28"/>
      <c r="M141" s="12"/>
      <c r="N141" s="12"/>
      <c r="O141" s="2"/>
      <c r="P141" s="2"/>
      <c r="Q141" s="2"/>
      <c r="R141" s="12"/>
      <c r="U141" s="28"/>
      <c r="W141" s="16"/>
    </row>
    <row r="142" spans="2:23" x14ac:dyDescent="0.25">
      <c r="D142" s="28"/>
      <c r="E142" s="13"/>
      <c r="F142" s="29"/>
      <c r="G142" s="35"/>
      <c r="H142" s="31"/>
      <c r="I142" s="39"/>
      <c r="J142" s="39"/>
      <c r="K142" s="32"/>
      <c r="L142" s="39"/>
      <c r="M142" s="12"/>
      <c r="N142" s="12"/>
      <c r="O142" s="2"/>
      <c r="P142" s="2"/>
      <c r="Q142" s="2"/>
      <c r="U142" s="28"/>
      <c r="W142" s="16"/>
    </row>
    <row r="143" spans="2:23" x14ac:dyDescent="0.25">
      <c r="D143" s="28"/>
      <c r="E143" s="13"/>
      <c r="F143" s="29"/>
      <c r="G143" s="35"/>
      <c r="H143" s="31"/>
      <c r="I143" s="39"/>
      <c r="J143" s="39"/>
      <c r="K143" s="32"/>
      <c r="L143" s="39"/>
      <c r="M143" s="12"/>
      <c r="N143" s="12"/>
      <c r="O143" s="2"/>
      <c r="P143" s="2"/>
      <c r="Q143" s="2"/>
      <c r="U143" s="28"/>
      <c r="W143" s="16"/>
    </row>
    <row r="144" spans="2:23" x14ac:dyDescent="0.25">
      <c r="D144" s="28"/>
      <c r="E144" s="13"/>
      <c r="F144" s="29"/>
      <c r="G144" s="35"/>
      <c r="H144" s="31"/>
      <c r="I144" s="39"/>
      <c r="J144" s="39"/>
      <c r="K144" s="32"/>
      <c r="L144" s="39"/>
      <c r="M144" s="12"/>
      <c r="N144" s="12"/>
      <c r="O144" s="2"/>
      <c r="P144" s="2"/>
      <c r="Q144" s="2"/>
      <c r="U144" s="28"/>
      <c r="W144" s="16"/>
    </row>
    <row r="145" spans="4:23" x14ac:dyDescent="0.25">
      <c r="D145" s="28"/>
      <c r="E145" s="13"/>
      <c r="F145" s="29"/>
      <c r="G145" s="35"/>
      <c r="H145" s="31"/>
      <c r="I145" s="39"/>
      <c r="J145" s="39"/>
      <c r="K145" s="32"/>
      <c r="L145" s="39"/>
      <c r="M145" s="12"/>
      <c r="N145" s="12"/>
      <c r="O145" s="2"/>
      <c r="P145" s="2"/>
      <c r="Q145" s="2"/>
      <c r="U145" s="28"/>
      <c r="W145" s="16"/>
    </row>
    <row r="146" spans="4:23" x14ac:dyDescent="0.25">
      <c r="D146" s="28"/>
      <c r="E146" s="13"/>
      <c r="F146" s="29"/>
      <c r="G146" s="35"/>
      <c r="H146" s="31"/>
      <c r="I146" s="39"/>
      <c r="J146" s="39"/>
      <c r="K146" s="32"/>
      <c r="L146" s="39"/>
      <c r="M146" s="12"/>
      <c r="N146" s="12"/>
      <c r="O146" s="2"/>
      <c r="P146" s="2"/>
      <c r="Q146" s="2"/>
      <c r="U146" s="28"/>
      <c r="W146" s="16"/>
    </row>
    <row r="147" spans="4:23" x14ac:dyDescent="0.25">
      <c r="D147" s="28"/>
      <c r="E147" s="13"/>
      <c r="F147" s="29"/>
      <c r="G147" s="35"/>
      <c r="H147" s="31"/>
      <c r="I147" s="39"/>
      <c r="J147" s="39"/>
      <c r="K147" s="32"/>
      <c r="L147" s="39"/>
      <c r="M147" s="12"/>
      <c r="N147" s="12"/>
      <c r="O147" s="2"/>
      <c r="P147" s="2"/>
      <c r="Q147" s="2"/>
      <c r="U147" s="28"/>
      <c r="W147" s="16"/>
    </row>
    <row r="148" spans="4:23" x14ac:dyDescent="0.25">
      <c r="D148" s="28"/>
      <c r="E148" s="13"/>
      <c r="F148" s="29"/>
      <c r="G148" s="35"/>
      <c r="H148" s="31"/>
      <c r="I148" s="28"/>
      <c r="J148" s="28"/>
      <c r="K148" s="32"/>
      <c r="L148" s="28"/>
      <c r="M148" s="12"/>
      <c r="N148" s="12"/>
      <c r="O148" s="2"/>
      <c r="P148" s="2"/>
      <c r="Q148" s="2"/>
      <c r="U148" s="28"/>
      <c r="W148" s="16"/>
    </row>
    <row r="149" spans="4:23" x14ac:dyDescent="0.25">
      <c r="D149" s="28"/>
      <c r="E149" s="13"/>
      <c r="F149" s="29"/>
      <c r="G149" s="35"/>
      <c r="H149" s="31"/>
      <c r="I149" s="28"/>
      <c r="J149" s="28"/>
      <c r="K149" s="32"/>
      <c r="L149" s="28"/>
      <c r="M149" s="12"/>
      <c r="N149" s="12"/>
      <c r="O149" s="2"/>
      <c r="P149" s="2"/>
      <c r="Q149" s="2"/>
      <c r="U149" s="28"/>
      <c r="W149" s="16"/>
    </row>
    <row r="150" spans="4:23" x14ac:dyDescent="0.25">
      <c r="D150" s="28"/>
      <c r="E150" s="13"/>
      <c r="F150" s="29"/>
      <c r="G150" s="35"/>
      <c r="H150" s="31"/>
      <c r="I150" s="39"/>
      <c r="J150" s="39"/>
      <c r="K150" s="32"/>
      <c r="L150" s="39"/>
      <c r="M150" s="12"/>
      <c r="N150" s="12"/>
      <c r="O150" s="2"/>
      <c r="P150" s="2"/>
      <c r="Q150" s="2"/>
      <c r="U150" s="28"/>
      <c r="W150" s="16"/>
    </row>
    <row r="151" spans="4:23" x14ac:dyDescent="0.25">
      <c r="D151" s="28"/>
      <c r="E151" s="13"/>
      <c r="F151" s="29"/>
      <c r="G151" s="35"/>
      <c r="H151" s="31"/>
      <c r="I151" s="39"/>
      <c r="J151" s="39"/>
      <c r="K151" s="32"/>
      <c r="L151" s="39"/>
      <c r="M151" s="12"/>
      <c r="N151" s="12"/>
      <c r="O151" s="2"/>
      <c r="P151" s="2"/>
      <c r="Q151" s="2"/>
      <c r="U151" s="28"/>
      <c r="W151" s="16"/>
    </row>
    <row r="152" spans="4:23" x14ac:dyDescent="0.25">
      <c r="D152" s="28"/>
      <c r="E152" s="13"/>
      <c r="F152" s="29"/>
      <c r="G152" s="35"/>
      <c r="H152" s="31"/>
      <c r="I152" s="39"/>
      <c r="J152" s="39"/>
      <c r="K152" s="32"/>
      <c r="L152" s="39"/>
      <c r="M152" s="12"/>
      <c r="N152" s="12"/>
      <c r="O152" s="2"/>
      <c r="P152" s="2"/>
      <c r="Q152" s="2"/>
      <c r="U152" s="28"/>
      <c r="W152" s="16"/>
    </row>
    <row r="153" spans="4:23" x14ac:dyDescent="0.25">
      <c r="D153" s="28"/>
      <c r="E153" s="13"/>
      <c r="F153" s="29"/>
      <c r="G153" s="35"/>
      <c r="H153" s="31"/>
      <c r="I153" s="39"/>
      <c r="J153" s="39"/>
      <c r="K153" s="32"/>
      <c r="L153" s="39"/>
      <c r="M153" s="12"/>
      <c r="N153" s="12"/>
      <c r="O153" s="2"/>
      <c r="P153" s="2"/>
      <c r="Q153" s="2"/>
      <c r="U153" s="28"/>
      <c r="W153" s="16"/>
    </row>
    <row r="154" spans="4:23" x14ac:dyDescent="0.25">
      <c r="D154" s="28"/>
      <c r="E154" s="13"/>
      <c r="F154" s="29"/>
      <c r="G154" s="35"/>
      <c r="H154" s="31"/>
      <c r="I154" s="39"/>
      <c r="J154" s="39"/>
      <c r="K154" s="32"/>
      <c r="L154" s="39"/>
      <c r="M154" s="12"/>
      <c r="N154" s="12"/>
      <c r="O154" s="2"/>
      <c r="P154" s="2"/>
      <c r="Q154" s="2"/>
      <c r="U154" s="28"/>
      <c r="W154" s="16"/>
    </row>
    <row r="155" spans="4:23" x14ac:dyDescent="0.25">
      <c r="D155" s="28"/>
      <c r="E155" s="13"/>
      <c r="F155" s="29"/>
      <c r="G155" s="35"/>
      <c r="H155" s="31"/>
      <c r="I155" s="39"/>
      <c r="J155" s="39"/>
      <c r="K155" s="32"/>
      <c r="L155" s="39"/>
      <c r="M155" s="12"/>
      <c r="N155" s="12"/>
      <c r="O155" s="2"/>
      <c r="P155" s="2"/>
      <c r="Q155" s="2"/>
      <c r="U155" s="28"/>
      <c r="W155" s="16"/>
    </row>
    <row r="156" spans="4:23" x14ac:dyDescent="0.25">
      <c r="D156" s="28"/>
      <c r="E156" s="13"/>
      <c r="F156" s="29"/>
      <c r="G156" s="35"/>
      <c r="H156" s="31"/>
      <c r="I156" s="39"/>
      <c r="J156" s="39"/>
      <c r="K156" s="32"/>
      <c r="L156" s="39"/>
      <c r="M156" s="12"/>
      <c r="N156" s="12"/>
      <c r="O156" s="2"/>
      <c r="P156" s="2"/>
      <c r="Q156" s="2"/>
      <c r="R156" s="12"/>
      <c r="U156" s="28"/>
      <c r="W156" s="16"/>
    </row>
    <row r="157" spans="4:23" x14ac:dyDescent="0.25">
      <c r="D157" s="28"/>
      <c r="E157" s="13"/>
      <c r="F157" s="29"/>
      <c r="G157" s="35"/>
      <c r="H157" s="31"/>
      <c r="I157" s="28"/>
      <c r="J157" s="28"/>
      <c r="K157" s="32"/>
      <c r="L157" s="28"/>
      <c r="M157" s="12"/>
      <c r="N157" s="12"/>
      <c r="O157" s="2"/>
      <c r="P157" s="2"/>
      <c r="Q157" s="2"/>
      <c r="U157" s="28"/>
      <c r="W157" s="16"/>
    </row>
    <row r="158" spans="4:23" x14ac:dyDescent="0.25">
      <c r="D158" s="28"/>
      <c r="E158" s="13"/>
      <c r="F158" s="29"/>
      <c r="G158" s="35"/>
      <c r="H158" s="31"/>
      <c r="I158" s="28"/>
      <c r="J158" s="28"/>
      <c r="K158" s="32"/>
      <c r="L158" s="28"/>
      <c r="M158" s="12"/>
      <c r="N158" s="12"/>
      <c r="O158" s="2"/>
      <c r="P158" s="2"/>
      <c r="Q158" s="2"/>
      <c r="U158" s="28"/>
      <c r="W158" s="16"/>
    </row>
    <row r="159" spans="4:23" x14ac:dyDescent="0.25">
      <c r="D159" s="28"/>
      <c r="E159" s="13"/>
      <c r="F159" s="29"/>
      <c r="G159" s="35"/>
      <c r="H159" s="31"/>
      <c r="I159" s="28"/>
      <c r="J159" s="28"/>
      <c r="K159" s="32"/>
      <c r="L159" s="28"/>
      <c r="M159" s="12"/>
      <c r="N159" s="12"/>
      <c r="O159" s="2"/>
      <c r="P159" s="2"/>
      <c r="Q159" s="2"/>
      <c r="U159" s="28"/>
      <c r="W159" s="16"/>
    </row>
    <row r="160" spans="4:23" x14ac:dyDescent="0.25">
      <c r="D160" s="28"/>
      <c r="E160" s="13"/>
      <c r="F160" s="29"/>
      <c r="G160" s="35"/>
      <c r="H160" s="31"/>
      <c r="I160" s="39"/>
      <c r="J160" s="39"/>
      <c r="K160" s="32"/>
      <c r="L160" s="39"/>
      <c r="M160" s="12"/>
      <c r="N160" s="12"/>
      <c r="O160" s="2"/>
      <c r="P160" s="2"/>
      <c r="Q160" s="2"/>
      <c r="U160" s="28"/>
      <c r="W160" s="16"/>
    </row>
    <row r="161" spans="4:23" x14ac:dyDescent="0.25">
      <c r="D161" s="28"/>
      <c r="E161" s="13"/>
      <c r="F161" s="29"/>
      <c r="G161" s="35"/>
      <c r="H161" s="31"/>
      <c r="I161" s="39"/>
      <c r="J161" s="39"/>
      <c r="K161" s="32"/>
      <c r="L161" s="39"/>
      <c r="M161" s="12"/>
      <c r="N161" s="12"/>
      <c r="O161" s="2"/>
      <c r="P161" s="2"/>
      <c r="Q161" s="2"/>
      <c r="U161" s="28"/>
      <c r="W161" s="16"/>
    </row>
    <row r="162" spans="4:23" x14ac:dyDescent="0.25">
      <c r="D162" s="28"/>
      <c r="E162" s="13"/>
      <c r="F162" s="29"/>
      <c r="G162" s="35"/>
      <c r="H162" s="31"/>
      <c r="I162" s="39"/>
      <c r="J162" s="39"/>
      <c r="K162" s="32"/>
      <c r="L162" s="39"/>
      <c r="M162" s="12"/>
      <c r="N162" s="12"/>
      <c r="O162" s="2"/>
      <c r="P162" s="2"/>
      <c r="Q162" s="2"/>
      <c r="U162" s="28"/>
      <c r="W162" s="16"/>
    </row>
    <row r="163" spans="4:23" x14ac:dyDescent="0.25">
      <c r="D163" s="28"/>
      <c r="E163" s="13"/>
      <c r="F163" s="29"/>
      <c r="G163" s="35"/>
      <c r="H163" s="31"/>
      <c r="I163" s="39"/>
      <c r="J163" s="39"/>
      <c r="K163" s="32"/>
      <c r="L163" s="39"/>
      <c r="M163" s="12"/>
      <c r="N163" s="12"/>
      <c r="O163" s="2"/>
      <c r="P163" s="2"/>
      <c r="Q163" s="2"/>
      <c r="U163" s="28"/>
      <c r="W163" s="16"/>
    </row>
    <row r="164" spans="4:23" x14ac:dyDescent="0.25">
      <c r="D164" s="28"/>
      <c r="E164" s="13"/>
      <c r="F164" s="29"/>
      <c r="G164" s="35"/>
      <c r="H164" s="31"/>
      <c r="I164" s="28"/>
      <c r="J164" s="28"/>
      <c r="K164" s="32"/>
      <c r="L164" s="28"/>
      <c r="M164" s="12"/>
      <c r="N164" s="12"/>
      <c r="O164" s="2"/>
      <c r="P164" s="2"/>
      <c r="Q164" s="2"/>
      <c r="U164" s="28"/>
      <c r="W164" s="16"/>
    </row>
    <row r="165" spans="4:23" x14ac:dyDescent="0.25">
      <c r="D165" s="28"/>
      <c r="E165" s="13"/>
      <c r="F165" s="29"/>
      <c r="G165" s="35"/>
      <c r="H165" s="31"/>
      <c r="I165" s="28"/>
      <c r="J165" s="28"/>
      <c r="K165" s="32"/>
      <c r="L165" s="28"/>
      <c r="M165" s="12"/>
      <c r="N165" s="12"/>
      <c r="O165" s="2"/>
      <c r="P165" s="2"/>
      <c r="Q165" s="2"/>
      <c r="U165" s="28"/>
      <c r="W165" s="16"/>
    </row>
    <row r="166" spans="4:23" x14ac:dyDescent="0.25">
      <c r="D166" s="28"/>
      <c r="E166" s="13"/>
      <c r="F166" s="29"/>
      <c r="G166" s="35"/>
      <c r="H166" s="31"/>
      <c r="I166" s="39"/>
      <c r="J166" s="39"/>
      <c r="K166" s="32"/>
      <c r="L166" s="39"/>
      <c r="M166" s="12"/>
      <c r="N166" s="12"/>
      <c r="O166" s="2"/>
      <c r="P166" s="2"/>
      <c r="Q166" s="2"/>
      <c r="U166" s="28"/>
      <c r="W166" s="16"/>
    </row>
    <row r="167" spans="4:23" x14ac:dyDescent="0.25">
      <c r="D167" s="28"/>
      <c r="E167" s="13"/>
      <c r="F167" s="29"/>
      <c r="G167" s="35"/>
      <c r="H167" s="31"/>
      <c r="I167" s="39"/>
      <c r="J167" s="39"/>
      <c r="K167" s="32"/>
      <c r="L167" s="39"/>
      <c r="M167" s="12"/>
      <c r="N167" s="12"/>
      <c r="O167" s="2"/>
      <c r="P167" s="2"/>
      <c r="Q167" s="2"/>
      <c r="U167" s="28"/>
      <c r="W167" s="16"/>
    </row>
    <row r="168" spans="4:23" x14ac:dyDescent="0.25">
      <c r="D168" s="28"/>
      <c r="E168" s="13"/>
      <c r="F168" s="29"/>
      <c r="G168" s="35"/>
      <c r="H168" s="31"/>
      <c r="I168" s="39"/>
      <c r="J168" s="39"/>
      <c r="K168" s="32"/>
      <c r="L168" s="39"/>
      <c r="M168" s="12"/>
      <c r="N168" s="12"/>
      <c r="O168" s="2"/>
      <c r="P168" s="2"/>
      <c r="Q168" s="2"/>
      <c r="U168" s="28"/>
      <c r="W168" s="16"/>
    </row>
    <row r="169" spans="4:23" x14ac:dyDescent="0.25">
      <c r="D169" s="28"/>
      <c r="E169" s="13"/>
      <c r="F169" s="29"/>
      <c r="G169" s="35"/>
      <c r="H169" s="31"/>
      <c r="I169" s="28"/>
      <c r="J169" s="28"/>
      <c r="K169" s="32"/>
      <c r="L169" s="28"/>
      <c r="M169" s="12"/>
      <c r="N169" s="12"/>
      <c r="O169" s="2"/>
      <c r="P169" s="2"/>
      <c r="Q169" s="2"/>
      <c r="U169" s="28"/>
      <c r="W169" s="16"/>
    </row>
    <row r="170" spans="4:23" x14ac:dyDescent="0.25">
      <c r="D170" s="28"/>
      <c r="E170" s="13"/>
      <c r="F170" s="29"/>
      <c r="G170" s="35"/>
      <c r="H170" s="31"/>
      <c r="I170" s="39"/>
      <c r="J170" s="39"/>
      <c r="K170" s="32"/>
      <c r="L170" s="39"/>
      <c r="M170" s="12"/>
      <c r="N170" s="12"/>
      <c r="O170" s="2"/>
      <c r="P170" s="2"/>
      <c r="Q170" s="2"/>
      <c r="U170" s="28"/>
      <c r="W170" s="16"/>
    </row>
    <row r="171" spans="4:23" x14ac:dyDescent="0.25">
      <c r="D171" s="28"/>
      <c r="E171" s="13"/>
      <c r="F171" s="29"/>
      <c r="G171" s="35"/>
      <c r="H171" s="31"/>
      <c r="I171" s="39"/>
      <c r="J171" s="39"/>
      <c r="K171" s="32"/>
      <c r="L171" s="39"/>
      <c r="M171" s="12"/>
      <c r="N171" s="12"/>
      <c r="O171" s="2"/>
      <c r="P171" s="2"/>
      <c r="Q171" s="2"/>
      <c r="U171" s="28"/>
      <c r="W171" s="16"/>
    </row>
    <row r="172" spans="4:23" x14ac:dyDescent="0.25">
      <c r="D172" s="28"/>
      <c r="E172" s="13"/>
      <c r="F172" s="29"/>
      <c r="G172" s="35"/>
      <c r="H172" s="31"/>
      <c r="I172" s="39"/>
      <c r="J172" s="39"/>
      <c r="K172" s="32"/>
      <c r="L172" s="39"/>
      <c r="M172" s="12"/>
      <c r="N172" s="12"/>
      <c r="O172" s="2"/>
      <c r="P172" s="2"/>
      <c r="Q172" s="2"/>
      <c r="U172" s="28"/>
      <c r="W172" s="16"/>
    </row>
    <row r="173" spans="4:23" x14ac:dyDescent="0.25">
      <c r="D173" s="28"/>
      <c r="E173" s="13"/>
      <c r="F173" s="29"/>
      <c r="G173" s="35"/>
      <c r="H173" s="31"/>
      <c r="I173" s="28"/>
      <c r="J173" s="28"/>
      <c r="K173" s="32"/>
      <c r="L173" s="28"/>
      <c r="M173" s="12"/>
      <c r="N173" s="12"/>
      <c r="O173" s="2"/>
      <c r="P173" s="2"/>
      <c r="Q173" s="2"/>
      <c r="U173" s="28"/>
      <c r="W173" s="16"/>
    </row>
    <row r="174" spans="4:23" x14ac:dyDescent="0.25">
      <c r="D174" s="28"/>
      <c r="E174" s="13"/>
      <c r="F174" s="29"/>
      <c r="G174" s="35"/>
      <c r="H174" s="31"/>
      <c r="I174" s="39"/>
      <c r="J174" s="39"/>
      <c r="K174" s="32"/>
      <c r="L174" s="39"/>
      <c r="M174" s="12"/>
      <c r="N174" s="12"/>
      <c r="O174" s="2"/>
      <c r="P174" s="2"/>
      <c r="Q174" s="2"/>
      <c r="U174" s="28"/>
      <c r="W174" s="16"/>
    </row>
    <row r="175" spans="4:23" x14ac:dyDescent="0.25">
      <c r="D175" s="28"/>
      <c r="E175" s="13"/>
      <c r="F175" s="29"/>
      <c r="G175" s="35"/>
      <c r="H175" s="31"/>
      <c r="I175" s="39"/>
      <c r="J175" s="39"/>
      <c r="K175" s="32"/>
      <c r="L175" s="39"/>
      <c r="M175" s="12"/>
      <c r="N175" s="12"/>
      <c r="O175" s="2"/>
      <c r="P175" s="2"/>
      <c r="Q175" s="2"/>
      <c r="U175" s="28"/>
      <c r="W175" s="16"/>
    </row>
    <row r="176" spans="4:23" x14ac:dyDescent="0.25">
      <c r="D176" s="28"/>
      <c r="E176" s="13"/>
      <c r="F176" s="29"/>
      <c r="G176" s="35"/>
      <c r="H176" s="31"/>
      <c r="I176" s="28"/>
      <c r="J176" s="28"/>
      <c r="K176" s="32"/>
      <c r="L176" s="28"/>
      <c r="M176" s="12"/>
      <c r="N176" s="12"/>
      <c r="O176" s="2"/>
      <c r="P176" s="2"/>
      <c r="Q176" s="2"/>
      <c r="U176" s="28"/>
      <c r="W176" s="16"/>
    </row>
    <row r="177" spans="4:23" x14ac:dyDescent="0.25">
      <c r="D177" s="28"/>
      <c r="E177" s="13"/>
      <c r="F177" s="29"/>
      <c r="G177" s="35"/>
      <c r="H177" s="31"/>
      <c r="I177" s="39"/>
      <c r="J177" s="39"/>
      <c r="K177" s="32"/>
      <c r="L177" s="39"/>
      <c r="M177" s="12"/>
      <c r="N177" s="12"/>
      <c r="O177" s="2"/>
      <c r="P177" s="2"/>
      <c r="Q177" s="2"/>
      <c r="U177" s="28"/>
      <c r="W177" s="16"/>
    </row>
    <row r="178" spans="4:23" x14ac:dyDescent="0.25">
      <c r="D178" s="28"/>
      <c r="E178" s="13"/>
      <c r="F178" s="29"/>
      <c r="G178" s="35"/>
      <c r="H178" s="31"/>
      <c r="I178" s="39"/>
      <c r="J178" s="39"/>
      <c r="K178" s="32"/>
      <c r="L178" s="39"/>
      <c r="M178" s="12"/>
      <c r="N178" s="12"/>
      <c r="O178" s="2"/>
      <c r="P178" s="2"/>
      <c r="Q178" s="2"/>
      <c r="U178" s="28"/>
      <c r="W178" s="16"/>
    </row>
    <row r="179" spans="4:23" x14ac:dyDescent="0.25">
      <c r="D179" s="28"/>
      <c r="E179" s="13"/>
      <c r="F179" s="29"/>
      <c r="G179" s="35"/>
      <c r="H179" s="31"/>
      <c r="I179" s="39"/>
      <c r="J179" s="39"/>
      <c r="K179" s="32"/>
      <c r="L179" s="39"/>
      <c r="M179" s="12"/>
      <c r="N179" s="12"/>
      <c r="O179" s="2"/>
      <c r="P179" s="2"/>
      <c r="Q179" s="2"/>
      <c r="U179" s="28"/>
      <c r="W179" s="16"/>
    </row>
    <row r="180" spans="4:23" x14ac:dyDescent="0.25">
      <c r="D180" s="28"/>
      <c r="E180" s="13"/>
      <c r="F180" s="29"/>
      <c r="G180" s="35"/>
      <c r="H180" s="31"/>
      <c r="I180" s="39"/>
      <c r="J180" s="39"/>
      <c r="K180" s="32"/>
      <c r="L180" s="39"/>
      <c r="M180" s="12"/>
      <c r="N180" s="12"/>
      <c r="O180" s="2"/>
      <c r="P180" s="2"/>
      <c r="Q180" s="2"/>
      <c r="U180" s="28"/>
      <c r="W180" s="16"/>
    </row>
    <row r="181" spans="4:23" x14ac:dyDescent="0.25">
      <c r="D181" s="28"/>
      <c r="E181" s="13"/>
      <c r="F181" s="29"/>
      <c r="G181" s="35"/>
      <c r="H181" s="31"/>
      <c r="I181" s="39"/>
      <c r="J181" s="39"/>
      <c r="K181" s="32"/>
      <c r="L181" s="39"/>
      <c r="M181" s="12"/>
      <c r="N181" s="12"/>
      <c r="O181" s="2"/>
      <c r="P181" s="2"/>
      <c r="Q181" s="2"/>
      <c r="U181" s="28"/>
      <c r="W181" s="16"/>
    </row>
    <row r="182" spans="4:23" x14ac:dyDescent="0.25">
      <c r="D182" s="28"/>
      <c r="E182" s="13"/>
      <c r="F182" s="29"/>
      <c r="G182" s="35"/>
      <c r="H182" s="31"/>
      <c r="I182" s="39"/>
      <c r="J182" s="39"/>
      <c r="K182" s="32"/>
      <c r="L182" s="39"/>
      <c r="M182" s="12"/>
      <c r="N182" s="12"/>
      <c r="O182" s="2"/>
      <c r="P182" s="2"/>
      <c r="Q182" s="2"/>
      <c r="U182" s="28"/>
      <c r="W182" s="16"/>
    </row>
    <row r="183" spans="4:23" x14ac:dyDescent="0.25">
      <c r="D183" s="28"/>
      <c r="E183" s="13"/>
      <c r="F183" s="29"/>
      <c r="G183" s="35"/>
      <c r="H183" s="31"/>
      <c r="I183" s="39"/>
      <c r="J183" s="39"/>
      <c r="K183" s="32"/>
      <c r="L183" s="39"/>
      <c r="M183" s="12"/>
      <c r="N183" s="12"/>
      <c r="O183" s="2"/>
      <c r="P183" s="2"/>
      <c r="Q183" s="2"/>
      <c r="U183" s="28"/>
      <c r="W183" s="16"/>
    </row>
    <row r="184" spans="4:23" x14ac:dyDescent="0.25">
      <c r="D184" s="28"/>
      <c r="E184" s="13"/>
      <c r="F184" s="29"/>
      <c r="G184" s="35"/>
      <c r="H184" s="31"/>
      <c r="I184" s="39"/>
      <c r="J184" s="39"/>
      <c r="K184" s="32"/>
      <c r="L184" s="39"/>
      <c r="M184" s="12"/>
      <c r="N184" s="12"/>
      <c r="O184" s="2"/>
      <c r="P184" s="2"/>
      <c r="Q184" s="2"/>
      <c r="U184" s="28"/>
      <c r="W184" s="16"/>
    </row>
    <row r="185" spans="4:23" x14ac:dyDescent="0.25">
      <c r="D185" s="28"/>
      <c r="E185" s="13"/>
      <c r="F185" s="29"/>
      <c r="G185" s="35"/>
      <c r="H185" s="31"/>
      <c r="I185" s="39"/>
      <c r="J185" s="39"/>
      <c r="K185" s="32"/>
      <c r="L185" s="39"/>
      <c r="M185" s="12"/>
      <c r="N185" s="12"/>
      <c r="O185" s="2"/>
      <c r="P185" s="2"/>
      <c r="Q185" s="2"/>
      <c r="U185" s="28"/>
      <c r="W185" s="16"/>
    </row>
    <row r="186" spans="4:23" x14ac:dyDescent="0.25">
      <c r="D186" s="28"/>
      <c r="E186" s="13"/>
      <c r="F186" s="29"/>
      <c r="G186" s="35"/>
      <c r="H186" s="31"/>
      <c r="I186" s="39"/>
      <c r="J186" s="39"/>
      <c r="K186" s="32"/>
      <c r="L186" s="39"/>
      <c r="M186" s="12"/>
      <c r="N186" s="12"/>
      <c r="O186" s="2"/>
      <c r="P186" s="2"/>
      <c r="Q186" s="2"/>
      <c r="U186" s="28"/>
      <c r="W186" s="16"/>
    </row>
    <row r="187" spans="4:23" x14ac:dyDescent="0.25">
      <c r="D187" s="28"/>
      <c r="E187" s="13"/>
      <c r="F187" s="29"/>
      <c r="G187" s="35"/>
      <c r="H187" s="31"/>
      <c r="I187" s="39"/>
      <c r="J187" s="39"/>
      <c r="K187" s="32"/>
      <c r="L187" s="39"/>
      <c r="M187" s="12"/>
      <c r="N187" s="12"/>
      <c r="O187" s="2"/>
      <c r="P187" s="2"/>
      <c r="Q187" s="40"/>
      <c r="U187" s="28"/>
      <c r="W187" s="16"/>
    </row>
    <row r="188" spans="4:23" x14ac:dyDescent="0.25">
      <c r="D188" s="28"/>
      <c r="E188" s="13"/>
      <c r="F188" s="29"/>
      <c r="G188" s="35"/>
      <c r="H188" s="31"/>
      <c r="I188" s="39"/>
      <c r="J188" s="39"/>
      <c r="K188" s="32"/>
      <c r="L188" s="39"/>
      <c r="M188" s="12"/>
      <c r="N188" s="12"/>
      <c r="O188" s="2"/>
      <c r="P188" s="2"/>
      <c r="Q188" s="40"/>
      <c r="U188" s="28"/>
      <c r="W188" s="16"/>
    </row>
    <row r="189" spans="4:23" x14ac:dyDescent="0.25">
      <c r="D189" s="28"/>
      <c r="E189" s="13"/>
      <c r="F189" s="29"/>
      <c r="G189" s="35"/>
      <c r="H189" s="31"/>
      <c r="I189" s="28"/>
      <c r="J189" s="28"/>
      <c r="K189" s="32"/>
      <c r="L189" s="28"/>
      <c r="M189" s="12"/>
      <c r="N189" s="12"/>
      <c r="O189" s="40"/>
      <c r="P189" s="2"/>
      <c r="Q189" s="40"/>
      <c r="U189" s="28"/>
      <c r="W189" s="16"/>
    </row>
    <row r="190" spans="4:23" x14ac:dyDescent="0.25">
      <c r="D190" s="28"/>
      <c r="E190" s="13"/>
      <c r="F190" s="29"/>
      <c r="G190" s="35"/>
      <c r="H190" s="31"/>
      <c r="I190" s="28"/>
      <c r="J190" s="28"/>
      <c r="K190" s="32"/>
      <c r="L190" s="28"/>
      <c r="M190" s="12"/>
      <c r="N190" s="12"/>
      <c r="O190" s="40"/>
      <c r="P190" s="2"/>
      <c r="Q190" s="40"/>
      <c r="U190" s="28"/>
      <c r="W190" s="16"/>
    </row>
    <row r="191" spans="4:23" x14ac:dyDescent="0.25">
      <c r="D191" s="28"/>
      <c r="E191" s="13"/>
      <c r="F191" s="29"/>
      <c r="G191" s="35"/>
      <c r="H191" s="31"/>
      <c r="I191" s="39"/>
      <c r="J191" s="39"/>
      <c r="K191" s="32"/>
      <c r="L191" s="39"/>
      <c r="M191" s="12"/>
      <c r="N191" s="12"/>
      <c r="O191" s="2"/>
      <c r="P191" s="2"/>
      <c r="Q191" s="40"/>
      <c r="U191" s="28"/>
      <c r="W191" s="16"/>
    </row>
    <row r="192" spans="4:23" x14ac:dyDescent="0.25">
      <c r="D192" s="28"/>
      <c r="E192" s="13"/>
      <c r="F192" s="29"/>
      <c r="G192" s="35"/>
      <c r="H192" s="31"/>
      <c r="I192" s="28"/>
      <c r="J192" s="28"/>
      <c r="K192" s="32"/>
      <c r="L192" s="28"/>
      <c r="M192" s="12"/>
      <c r="N192" s="12"/>
      <c r="O192" s="40"/>
      <c r="P192" s="2"/>
      <c r="Q192" s="40"/>
      <c r="U192" s="28"/>
      <c r="W192" s="16"/>
    </row>
    <row r="193" spans="4:23" x14ac:dyDescent="0.25">
      <c r="D193" s="28"/>
      <c r="E193" s="13"/>
      <c r="F193" s="29"/>
      <c r="G193" s="35"/>
      <c r="H193" s="31"/>
      <c r="I193" s="28"/>
      <c r="J193" s="28"/>
      <c r="K193" s="32"/>
      <c r="L193" s="28"/>
      <c r="M193" s="12"/>
      <c r="N193" s="12"/>
      <c r="O193" s="40"/>
      <c r="P193" s="2"/>
      <c r="Q193" s="40"/>
      <c r="U193" s="28"/>
      <c r="W193" s="16"/>
    </row>
    <row r="194" spans="4:23" x14ac:dyDescent="0.25">
      <c r="D194" s="28"/>
      <c r="E194" s="13"/>
      <c r="F194" s="29"/>
      <c r="G194" s="35"/>
      <c r="H194" s="31"/>
      <c r="I194" s="39"/>
      <c r="J194" s="39"/>
      <c r="K194" s="32"/>
      <c r="L194" s="39"/>
      <c r="M194" s="12"/>
      <c r="N194" s="12"/>
      <c r="O194" s="2"/>
      <c r="P194" s="2"/>
      <c r="Q194" s="40"/>
      <c r="U194" s="28"/>
      <c r="W194" s="16"/>
    </row>
    <row r="195" spans="4:23" x14ac:dyDescent="0.25">
      <c r="D195" s="28"/>
      <c r="E195" s="13"/>
      <c r="F195" s="29"/>
      <c r="G195" s="35"/>
      <c r="H195" s="31"/>
      <c r="I195" s="39"/>
      <c r="J195" s="39"/>
      <c r="K195" s="32"/>
      <c r="L195" s="39"/>
      <c r="M195" s="12"/>
      <c r="N195" s="12"/>
      <c r="O195" s="2"/>
      <c r="P195" s="2"/>
      <c r="Q195" s="40"/>
      <c r="U195" s="28"/>
      <c r="W195" s="16"/>
    </row>
    <row r="196" spans="4:23" x14ac:dyDescent="0.25">
      <c r="D196" s="28"/>
      <c r="E196" s="13"/>
      <c r="F196" s="29"/>
      <c r="G196" s="35"/>
      <c r="H196" s="31"/>
      <c r="I196" s="39"/>
      <c r="J196" s="39"/>
      <c r="K196" s="32"/>
      <c r="L196" s="39"/>
      <c r="M196" s="12"/>
      <c r="N196" s="12"/>
      <c r="O196" s="2"/>
      <c r="P196" s="2"/>
      <c r="Q196" s="40"/>
      <c r="U196" s="28"/>
      <c r="W196" s="16"/>
    </row>
    <row r="197" spans="4:23" x14ac:dyDescent="0.25">
      <c r="D197" s="28"/>
      <c r="E197" s="13"/>
      <c r="F197" s="29"/>
      <c r="G197" s="35"/>
      <c r="H197" s="31"/>
      <c r="I197" s="39"/>
      <c r="J197" s="39"/>
      <c r="K197" s="32"/>
      <c r="L197" s="39"/>
      <c r="M197" s="12"/>
      <c r="N197" s="12"/>
      <c r="O197" s="2"/>
      <c r="P197" s="2"/>
      <c r="Q197" s="40"/>
      <c r="U197" s="28"/>
      <c r="W197" s="16"/>
    </row>
    <row r="198" spans="4:23" x14ac:dyDescent="0.25">
      <c r="D198" s="28"/>
      <c r="E198" s="13"/>
      <c r="F198" s="29"/>
      <c r="G198" s="35"/>
      <c r="H198" s="31"/>
      <c r="I198" s="28"/>
      <c r="J198" s="28"/>
      <c r="K198" s="32"/>
      <c r="L198" s="28"/>
      <c r="M198" s="12"/>
      <c r="N198" s="12"/>
      <c r="O198" s="40"/>
      <c r="P198" s="2"/>
      <c r="Q198" s="40"/>
      <c r="U198" s="28"/>
      <c r="W198" s="16"/>
    </row>
    <row r="199" spans="4:23" x14ac:dyDescent="0.25">
      <c r="D199" s="28"/>
      <c r="E199" s="13"/>
      <c r="F199" s="29"/>
      <c r="G199" s="35"/>
      <c r="H199" s="31"/>
      <c r="I199" s="28"/>
      <c r="J199" s="28"/>
      <c r="K199" s="32"/>
      <c r="L199" s="28"/>
      <c r="M199" s="12"/>
      <c r="N199" s="12"/>
      <c r="O199" s="40"/>
      <c r="P199" s="2"/>
      <c r="Q199" s="40"/>
      <c r="U199" s="28"/>
      <c r="W199" s="16"/>
    </row>
    <row r="200" spans="4:23" x14ac:dyDescent="0.25">
      <c r="D200" s="28"/>
      <c r="E200" s="13"/>
      <c r="F200" s="29"/>
      <c r="G200" s="35"/>
      <c r="H200" s="31"/>
      <c r="I200" s="106"/>
      <c r="J200" s="106"/>
      <c r="K200" s="41"/>
      <c r="L200" s="106"/>
      <c r="M200" s="42"/>
      <c r="N200" s="42"/>
      <c r="O200" s="43"/>
      <c r="P200" s="2"/>
      <c r="Q200" s="40"/>
      <c r="U200" s="28"/>
      <c r="W200" s="16"/>
    </row>
    <row r="201" spans="4:23" x14ac:dyDescent="0.25">
      <c r="D201" s="28"/>
      <c r="E201" s="13"/>
      <c r="F201" s="29"/>
      <c r="G201" s="35"/>
      <c r="H201" s="31"/>
      <c r="I201" s="106"/>
      <c r="J201" s="106"/>
      <c r="K201" s="41"/>
      <c r="L201" s="106"/>
      <c r="M201" s="42"/>
      <c r="N201" s="42"/>
      <c r="O201" s="43"/>
      <c r="P201" s="2"/>
      <c r="Q201" s="40"/>
      <c r="U201" s="28"/>
      <c r="W201" s="16"/>
    </row>
    <row r="202" spans="4:23" x14ac:dyDescent="0.25">
      <c r="D202" s="28"/>
      <c r="E202" s="13"/>
      <c r="F202" s="29"/>
      <c r="G202" s="35"/>
      <c r="H202" s="31"/>
      <c r="I202" s="28"/>
      <c r="J202" s="28"/>
      <c r="K202" s="32"/>
      <c r="L202" s="28"/>
      <c r="M202" s="12"/>
      <c r="N202" s="12"/>
      <c r="O202" s="40"/>
      <c r="P202" s="2"/>
      <c r="Q202" s="40"/>
      <c r="U202" s="28"/>
      <c r="W202" s="16"/>
    </row>
    <row r="203" spans="4:23" x14ac:dyDescent="0.25">
      <c r="D203" s="28"/>
      <c r="E203" s="13"/>
      <c r="F203" s="29"/>
      <c r="G203" s="35"/>
      <c r="H203" s="31"/>
      <c r="I203" s="28"/>
      <c r="J203" s="28"/>
      <c r="K203" s="32"/>
      <c r="L203" s="28"/>
      <c r="M203" s="12"/>
      <c r="N203" s="12"/>
      <c r="O203" s="40"/>
      <c r="P203" s="2"/>
      <c r="Q203" s="40"/>
      <c r="U203" s="28"/>
      <c r="W203" s="16"/>
    </row>
    <row r="204" spans="4:23" x14ac:dyDescent="0.25">
      <c r="D204" s="28"/>
      <c r="E204" s="13"/>
      <c r="F204" s="29"/>
      <c r="G204" s="35"/>
      <c r="H204" s="31"/>
      <c r="I204" s="39"/>
      <c r="J204" s="39"/>
      <c r="K204" s="32"/>
      <c r="L204" s="39"/>
      <c r="M204" s="12"/>
      <c r="N204" s="12"/>
      <c r="O204" s="2"/>
      <c r="P204" s="2"/>
      <c r="Q204" s="40"/>
      <c r="U204" s="28"/>
      <c r="W204" s="16"/>
    </row>
    <row r="205" spans="4:23" x14ac:dyDescent="0.25">
      <c r="D205" s="28"/>
      <c r="E205" s="13"/>
      <c r="F205" s="29"/>
      <c r="G205" s="35"/>
      <c r="H205" s="31"/>
      <c r="I205" s="39"/>
      <c r="J205" s="39"/>
      <c r="K205" s="32"/>
      <c r="L205" s="39"/>
      <c r="M205" s="12"/>
      <c r="N205" s="12"/>
      <c r="O205" s="2"/>
      <c r="P205" s="2"/>
      <c r="Q205" s="40"/>
      <c r="U205" s="28"/>
      <c r="W205" s="16"/>
    </row>
    <row r="206" spans="4:23" x14ac:dyDescent="0.25">
      <c r="D206" s="28"/>
      <c r="E206" s="13"/>
      <c r="F206" s="29"/>
      <c r="G206" s="35"/>
      <c r="H206" s="31"/>
      <c r="I206" s="39"/>
      <c r="J206" s="39"/>
      <c r="K206" s="32"/>
      <c r="L206" s="39"/>
      <c r="M206" s="12"/>
      <c r="N206" s="12"/>
      <c r="O206" s="2"/>
      <c r="P206" s="2"/>
      <c r="Q206" s="40"/>
      <c r="R206" s="12"/>
      <c r="U206" s="28"/>
      <c r="W206" s="16"/>
    </row>
    <row r="207" spans="4:23" x14ac:dyDescent="0.25">
      <c r="D207" s="28"/>
      <c r="E207" s="13"/>
      <c r="F207" s="29"/>
      <c r="G207" s="35"/>
      <c r="H207" s="31"/>
      <c r="I207" s="39"/>
      <c r="J207" s="39"/>
      <c r="K207" s="32"/>
      <c r="L207" s="39"/>
      <c r="M207" s="12"/>
      <c r="N207" s="12"/>
      <c r="O207" s="2"/>
      <c r="P207" s="2"/>
      <c r="Q207" s="40"/>
      <c r="R207" s="12"/>
      <c r="U207" s="28"/>
      <c r="W207" s="16"/>
    </row>
    <row r="208" spans="4:23" x14ac:dyDescent="0.25">
      <c r="D208" s="28"/>
      <c r="E208" s="13"/>
      <c r="F208" s="29"/>
      <c r="G208" s="35"/>
      <c r="H208" s="31"/>
      <c r="I208" s="39"/>
      <c r="J208" s="39"/>
      <c r="K208" s="32"/>
      <c r="L208" s="39"/>
      <c r="M208" s="12"/>
      <c r="N208" s="12"/>
      <c r="O208" s="2"/>
      <c r="P208" s="2"/>
      <c r="Q208" s="40"/>
      <c r="R208" s="12"/>
      <c r="U208" s="28"/>
      <c r="W208" s="16"/>
    </row>
    <row r="209" spans="4:23" x14ac:dyDescent="0.25">
      <c r="D209" s="28"/>
      <c r="E209" s="13"/>
      <c r="F209" s="29"/>
      <c r="G209" s="35"/>
      <c r="H209" s="31"/>
      <c r="I209" s="39"/>
      <c r="J209" s="39"/>
      <c r="K209" s="32"/>
      <c r="L209" s="39"/>
      <c r="M209" s="12"/>
      <c r="N209" s="12"/>
      <c r="O209" s="2"/>
      <c r="P209" s="2"/>
      <c r="Q209" s="40"/>
      <c r="R209" s="12"/>
      <c r="U209" s="28"/>
      <c r="W209" s="16"/>
    </row>
    <row r="210" spans="4:23" x14ac:dyDescent="0.25">
      <c r="D210" s="28"/>
      <c r="E210" s="13"/>
      <c r="F210" s="29"/>
      <c r="G210" s="35"/>
      <c r="H210" s="31"/>
      <c r="I210" s="39"/>
      <c r="J210" s="39"/>
      <c r="K210" s="32"/>
      <c r="L210" s="39"/>
      <c r="M210" s="12"/>
      <c r="N210" s="12"/>
      <c r="O210" s="2"/>
      <c r="P210" s="2"/>
      <c r="Q210" s="40"/>
      <c r="R210" s="12"/>
      <c r="U210" s="28"/>
      <c r="W210" s="16"/>
    </row>
    <row r="211" spans="4:23" x14ac:dyDescent="0.25">
      <c r="D211" s="28"/>
      <c r="E211" s="13"/>
      <c r="F211" s="29"/>
      <c r="G211" s="35"/>
      <c r="H211" s="31"/>
      <c r="I211" s="39"/>
      <c r="J211" s="39"/>
      <c r="K211" s="32"/>
      <c r="L211" s="39"/>
      <c r="M211" s="12"/>
      <c r="N211" s="12"/>
      <c r="O211" s="2"/>
      <c r="P211" s="2"/>
      <c r="Q211" s="40"/>
      <c r="R211" s="12"/>
      <c r="U211" s="28"/>
      <c r="W211" s="16"/>
    </row>
    <row r="212" spans="4:23" x14ac:dyDescent="0.25">
      <c r="D212" s="28"/>
      <c r="E212" s="13"/>
      <c r="F212" s="29"/>
      <c r="G212" s="35"/>
      <c r="H212" s="31"/>
      <c r="I212" s="39"/>
      <c r="J212" s="39"/>
      <c r="K212" s="32"/>
      <c r="L212" s="39"/>
      <c r="M212" s="12"/>
      <c r="N212" s="12"/>
      <c r="O212" s="2"/>
      <c r="P212" s="2"/>
      <c r="Q212" s="40"/>
      <c r="R212" s="12"/>
      <c r="U212" s="28"/>
      <c r="W212" s="16"/>
    </row>
    <row r="213" spans="4:23" x14ac:dyDescent="0.25">
      <c r="D213" s="28"/>
      <c r="E213" s="13"/>
      <c r="F213" s="29"/>
      <c r="G213" s="35"/>
      <c r="H213" s="31"/>
      <c r="I213" s="39"/>
      <c r="J213" s="39"/>
      <c r="K213" s="32"/>
      <c r="L213" s="39"/>
      <c r="M213" s="12"/>
      <c r="N213" s="12"/>
      <c r="O213" s="2"/>
      <c r="P213" s="2"/>
      <c r="Q213" s="40"/>
      <c r="R213" s="12"/>
      <c r="U213" s="28"/>
      <c r="W213" s="16"/>
    </row>
    <row r="214" spans="4:23" x14ac:dyDescent="0.25">
      <c r="D214" s="28"/>
      <c r="E214" s="13"/>
      <c r="F214" s="29"/>
      <c r="G214" s="35"/>
      <c r="H214" s="31"/>
      <c r="I214" s="39"/>
      <c r="J214" s="39"/>
      <c r="K214" s="32"/>
      <c r="L214" s="39"/>
      <c r="M214" s="12"/>
      <c r="N214" s="12"/>
      <c r="O214" s="2"/>
      <c r="P214" s="2"/>
      <c r="Q214" s="40"/>
      <c r="R214" s="12"/>
      <c r="U214" s="28"/>
      <c r="W214" s="16"/>
    </row>
    <row r="215" spans="4:23" x14ac:dyDescent="0.25">
      <c r="D215" s="28"/>
      <c r="E215" s="13"/>
      <c r="F215" s="29"/>
      <c r="G215" s="35"/>
      <c r="H215" s="31"/>
      <c r="I215" s="39"/>
      <c r="J215" s="39"/>
      <c r="K215" s="32"/>
      <c r="L215" s="39"/>
      <c r="M215" s="12"/>
      <c r="N215" s="12"/>
      <c r="O215" s="2"/>
      <c r="P215" s="2"/>
      <c r="Q215" s="40"/>
      <c r="R215" s="12"/>
      <c r="U215" s="28"/>
      <c r="W215" s="16"/>
    </row>
    <row r="216" spans="4:23" x14ac:dyDescent="0.25">
      <c r="D216" s="28"/>
      <c r="E216" s="13"/>
      <c r="F216" s="29"/>
      <c r="G216" s="35"/>
      <c r="H216" s="31"/>
      <c r="I216" s="39"/>
      <c r="J216" s="39"/>
      <c r="K216" s="32"/>
      <c r="L216" s="39"/>
      <c r="M216" s="12"/>
      <c r="N216" s="12"/>
      <c r="O216" s="2"/>
      <c r="P216" s="2"/>
      <c r="Q216" s="40"/>
      <c r="R216" s="12"/>
      <c r="U216" s="28"/>
      <c r="W216" s="16"/>
    </row>
    <row r="217" spans="4:23" x14ac:dyDescent="0.25">
      <c r="D217" s="28"/>
      <c r="E217" s="13"/>
      <c r="F217" s="29"/>
      <c r="G217" s="35"/>
      <c r="H217" s="31"/>
      <c r="I217" s="28"/>
      <c r="J217" s="28"/>
      <c r="K217" s="32"/>
      <c r="L217" s="28"/>
      <c r="M217" s="12"/>
      <c r="N217" s="12"/>
      <c r="O217" s="40"/>
      <c r="P217" s="2"/>
      <c r="Q217" s="40"/>
      <c r="R217" s="12"/>
      <c r="U217" s="28"/>
      <c r="W217" s="16"/>
    </row>
    <row r="218" spans="4:23" x14ac:dyDescent="0.25">
      <c r="D218" s="28"/>
      <c r="E218" s="13"/>
      <c r="F218" s="29"/>
      <c r="G218" s="35"/>
      <c r="H218" s="31"/>
      <c r="I218" s="39"/>
      <c r="J218" s="39"/>
      <c r="K218" s="32"/>
      <c r="L218" s="39"/>
      <c r="M218" s="12"/>
      <c r="N218" s="12"/>
      <c r="O218" s="2"/>
      <c r="P218" s="2"/>
      <c r="Q218" s="40"/>
      <c r="R218" s="12"/>
      <c r="U218" s="28"/>
      <c r="W218" s="16"/>
    </row>
    <row r="219" spans="4:23" x14ac:dyDescent="0.25">
      <c r="D219" s="28"/>
      <c r="E219" s="13"/>
      <c r="F219" s="29"/>
      <c r="G219" s="35"/>
      <c r="H219" s="31"/>
      <c r="I219" s="39"/>
      <c r="J219" s="39"/>
      <c r="K219" s="32"/>
      <c r="L219" s="39"/>
      <c r="M219" s="12"/>
      <c r="N219" s="12"/>
      <c r="O219" s="2"/>
      <c r="P219" s="2"/>
      <c r="Q219" s="40"/>
      <c r="R219" s="12"/>
      <c r="U219" s="28"/>
      <c r="W219" s="16"/>
    </row>
    <row r="220" spans="4:23" x14ac:dyDescent="0.25">
      <c r="D220" s="28"/>
      <c r="E220" s="13"/>
      <c r="F220" s="29"/>
      <c r="G220" s="35"/>
      <c r="H220" s="31"/>
      <c r="I220" s="39"/>
      <c r="J220" s="39"/>
      <c r="K220" s="32"/>
      <c r="L220" s="39"/>
      <c r="M220" s="12"/>
      <c r="N220" s="12"/>
      <c r="O220" s="2"/>
      <c r="P220" s="2"/>
      <c r="Q220" s="40"/>
      <c r="R220" s="12"/>
      <c r="U220" s="28"/>
      <c r="W220" s="16"/>
    </row>
    <row r="221" spans="4:23" x14ac:dyDescent="0.25">
      <c r="D221" s="28"/>
      <c r="E221" s="13"/>
      <c r="F221" s="29"/>
      <c r="G221" s="35"/>
      <c r="H221" s="31"/>
      <c r="I221" s="39"/>
      <c r="J221" s="39"/>
      <c r="K221" s="32"/>
      <c r="L221" s="39"/>
      <c r="M221" s="12"/>
      <c r="N221" s="12"/>
      <c r="O221" s="2"/>
      <c r="P221" s="2"/>
      <c r="Q221" s="40"/>
      <c r="R221" s="12"/>
      <c r="U221" s="28"/>
      <c r="W221" s="16"/>
    </row>
    <row r="222" spans="4:23" x14ac:dyDescent="0.25">
      <c r="D222" s="28"/>
      <c r="E222" s="13"/>
      <c r="F222" s="29"/>
      <c r="G222" s="35"/>
      <c r="H222" s="31"/>
      <c r="I222" s="28"/>
      <c r="J222" s="28"/>
      <c r="K222" s="32"/>
      <c r="L222" s="28"/>
      <c r="M222" s="12"/>
      <c r="N222" s="12"/>
      <c r="O222" s="40"/>
      <c r="P222" s="2"/>
      <c r="Q222" s="40"/>
      <c r="R222" s="12"/>
      <c r="U222" s="28"/>
      <c r="W222" s="16"/>
    </row>
    <row r="223" spans="4:23" x14ac:dyDescent="0.25">
      <c r="D223" s="28"/>
      <c r="E223" s="13"/>
      <c r="F223" s="29"/>
      <c r="G223" s="35"/>
      <c r="H223" s="31"/>
      <c r="I223" s="28"/>
      <c r="J223" s="28"/>
      <c r="K223" s="32"/>
      <c r="L223" s="28"/>
      <c r="M223" s="12"/>
      <c r="N223" s="12"/>
      <c r="O223" s="40"/>
      <c r="P223" s="2"/>
      <c r="Q223" s="40"/>
      <c r="R223" s="12"/>
      <c r="U223" s="28"/>
      <c r="W223" s="16"/>
    </row>
    <row r="224" spans="4:23" x14ac:dyDescent="0.25">
      <c r="D224" s="28"/>
      <c r="E224" s="13"/>
      <c r="F224" s="29"/>
      <c r="G224" s="35"/>
      <c r="H224" s="31"/>
      <c r="I224" s="28"/>
      <c r="J224" s="28"/>
      <c r="K224" s="32"/>
      <c r="L224" s="28"/>
      <c r="M224" s="12"/>
      <c r="N224" s="12"/>
      <c r="O224" s="40"/>
      <c r="P224" s="2"/>
      <c r="Q224" s="40"/>
      <c r="R224" s="12"/>
      <c r="U224" s="28"/>
      <c r="W224" s="16"/>
    </row>
    <row r="225" spans="2:23" x14ac:dyDescent="0.25">
      <c r="D225" s="28"/>
      <c r="E225" s="13"/>
      <c r="F225" s="29"/>
      <c r="G225" s="35"/>
      <c r="H225" s="31"/>
      <c r="I225" s="28"/>
      <c r="J225" s="28"/>
      <c r="K225" s="32"/>
      <c r="L225" s="28"/>
      <c r="M225" s="12"/>
      <c r="N225" s="12"/>
      <c r="O225" s="40"/>
      <c r="P225" s="2"/>
      <c r="Q225" s="40"/>
      <c r="R225" s="12"/>
      <c r="U225" s="28"/>
      <c r="W225" s="16"/>
    </row>
    <row r="226" spans="2:23" x14ac:dyDescent="0.25">
      <c r="D226" s="28"/>
      <c r="E226" s="13"/>
      <c r="F226" s="29"/>
      <c r="G226" s="35"/>
      <c r="H226" s="31"/>
      <c r="I226" s="28"/>
      <c r="J226" s="28"/>
      <c r="K226" s="32"/>
      <c r="L226" s="28"/>
      <c r="M226" s="12"/>
      <c r="N226" s="12"/>
      <c r="O226" s="40"/>
      <c r="P226" s="2"/>
      <c r="Q226" s="40"/>
      <c r="R226" s="12"/>
      <c r="U226" s="28"/>
      <c r="W226" s="16"/>
    </row>
    <row r="227" spans="2:23" s="38" customFormat="1" x14ac:dyDescent="0.25">
      <c r="B227" s="100"/>
      <c r="C227" s="16"/>
      <c r="D227" s="28"/>
      <c r="E227" s="13"/>
      <c r="F227" s="29"/>
      <c r="G227" s="35"/>
      <c r="H227" s="31"/>
      <c r="I227" s="28"/>
      <c r="J227" s="28"/>
      <c r="K227" s="32"/>
      <c r="L227" s="28"/>
      <c r="M227" s="12"/>
      <c r="N227" s="12"/>
      <c r="O227" s="40"/>
      <c r="P227" s="2"/>
      <c r="Q227" s="40"/>
      <c r="R227" s="12"/>
      <c r="S227" s="16"/>
      <c r="U227" s="28"/>
      <c r="W227" s="16"/>
    </row>
    <row r="228" spans="2:23" x14ac:dyDescent="0.25">
      <c r="D228" s="28"/>
      <c r="E228" s="13"/>
      <c r="F228" s="29"/>
      <c r="G228" s="35"/>
      <c r="H228" s="31"/>
      <c r="I228" s="28"/>
      <c r="J228" s="28"/>
      <c r="K228" s="32"/>
      <c r="L228" s="28"/>
      <c r="M228" s="12"/>
      <c r="N228" s="12"/>
      <c r="O228" s="40"/>
      <c r="P228" s="2"/>
      <c r="Q228" s="40"/>
      <c r="R228" s="12"/>
      <c r="U228" s="28"/>
      <c r="W228" s="16"/>
    </row>
    <row r="229" spans="2:23" x14ac:dyDescent="0.25">
      <c r="D229" s="28"/>
      <c r="E229" s="13"/>
      <c r="F229" s="29"/>
      <c r="G229" s="35"/>
      <c r="H229" s="31"/>
      <c r="I229" s="28"/>
      <c r="J229" s="28"/>
      <c r="K229" s="32"/>
      <c r="L229" s="28"/>
      <c r="M229" s="12"/>
      <c r="N229" s="12"/>
      <c r="O229" s="40"/>
      <c r="P229" s="2"/>
      <c r="Q229" s="40"/>
      <c r="R229" s="12"/>
      <c r="U229" s="28"/>
      <c r="W229" s="16"/>
    </row>
    <row r="230" spans="2:23" x14ac:dyDescent="0.25">
      <c r="D230" s="44"/>
      <c r="E230" s="45"/>
      <c r="F230" s="29"/>
      <c r="G230" s="37"/>
      <c r="H230" s="31"/>
      <c r="I230" s="44"/>
      <c r="J230" s="44"/>
      <c r="K230" s="46"/>
      <c r="L230" s="44"/>
      <c r="M230" s="47"/>
      <c r="N230" s="47"/>
      <c r="O230" s="48"/>
      <c r="P230" s="49"/>
      <c r="Q230" s="40"/>
      <c r="R230" s="12"/>
      <c r="S230" s="44"/>
      <c r="U230" s="28"/>
      <c r="W230" s="16"/>
    </row>
    <row r="231" spans="2:23" x14ac:dyDescent="0.25">
      <c r="D231" s="28"/>
      <c r="E231" s="13"/>
      <c r="F231" s="29"/>
      <c r="G231" s="35"/>
      <c r="H231" s="31"/>
      <c r="I231" s="28"/>
      <c r="J231" s="28"/>
      <c r="K231" s="32"/>
      <c r="L231" s="28"/>
      <c r="M231" s="12"/>
      <c r="N231" s="12"/>
      <c r="O231" s="40"/>
      <c r="P231" s="2"/>
      <c r="Q231" s="40"/>
      <c r="R231" s="12"/>
      <c r="U231" s="28"/>
      <c r="W231" s="16"/>
    </row>
    <row r="232" spans="2:23" x14ac:dyDescent="0.25">
      <c r="D232" s="28"/>
      <c r="E232" s="13"/>
      <c r="F232" s="29"/>
      <c r="G232" s="35"/>
      <c r="H232" s="31"/>
      <c r="I232" s="39"/>
      <c r="J232" s="39"/>
      <c r="K232" s="32"/>
      <c r="L232" s="39"/>
      <c r="M232" s="12"/>
      <c r="N232" s="12"/>
      <c r="O232" s="2"/>
      <c r="P232" s="2"/>
      <c r="Q232" s="40"/>
      <c r="R232" s="12"/>
      <c r="U232" s="28"/>
      <c r="W232" s="16"/>
    </row>
    <row r="233" spans="2:23" x14ac:dyDescent="0.25">
      <c r="D233" s="28"/>
      <c r="E233" s="13"/>
      <c r="F233" s="29"/>
      <c r="G233" s="35"/>
      <c r="H233" s="31"/>
      <c r="I233" s="39"/>
      <c r="J233" s="39"/>
      <c r="K233" s="32"/>
      <c r="L233" s="39"/>
      <c r="M233" s="12"/>
      <c r="N233" s="12"/>
      <c r="O233" s="2"/>
      <c r="P233" s="2"/>
      <c r="Q233" s="40"/>
      <c r="R233" s="12"/>
      <c r="U233" s="28"/>
      <c r="W233" s="16"/>
    </row>
    <row r="234" spans="2:23" x14ac:dyDescent="0.25">
      <c r="D234" s="28"/>
      <c r="E234" s="13"/>
      <c r="F234" s="29"/>
      <c r="G234" s="35"/>
      <c r="H234" s="31"/>
      <c r="I234" s="39"/>
      <c r="J234" s="39"/>
      <c r="K234" s="32"/>
      <c r="L234" s="39"/>
      <c r="M234" s="12"/>
      <c r="N234" s="12"/>
      <c r="O234" s="2"/>
      <c r="P234" s="2"/>
      <c r="Q234" s="40"/>
      <c r="R234" s="12"/>
      <c r="U234" s="28"/>
      <c r="W234" s="16"/>
    </row>
    <row r="235" spans="2:23" x14ac:dyDescent="0.25">
      <c r="D235" s="28"/>
      <c r="E235" s="13"/>
      <c r="F235" s="29"/>
      <c r="G235" s="35"/>
      <c r="H235" s="31"/>
      <c r="I235" s="39"/>
      <c r="J235" s="39"/>
      <c r="K235" s="32"/>
      <c r="L235" s="39"/>
      <c r="M235" s="12"/>
      <c r="N235" s="12"/>
      <c r="O235" s="2"/>
      <c r="P235" s="2"/>
      <c r="Q235" s="40"/>
      <c r="R235" s="12"/>
      <c r="U235" s="28"/>
      <c r="W235" s="16"/>
    </row>
    <row r="236" spans="2:23" x14ac:dyDescent="0.25">
      <c r="D236" s="28"/>
      <c r="E236" s="13"/>
      <c r="F236" s="29"/>
      <c r="G236" s="35"/>
      <c r="H236" s="31"/>
      <c r="I236" s="39"/>
      <c r="J236" s="39"/>
      <c r="K236" s="32"/>
      <c r="L236" s="39"/>
      <c r="M236" s="12"/>
      <c r="N236" s="12"/>
      <c r="O236" s="2"/>
      <c r="P236" s="2"/>
      <c r="Q236" s="40"/>
      <c r="R236" s="12"/>
      <c r="U236" s="28"/>
      <c r="W236" s="16"/>
    </row>
    <row r="237" spans="2:23" x14ac:dyDescent="0.25">
      <c r="D237" s="28"/>
      <c r="E237" s="13"/>
      <c r="F237" s="29"/>
      <c r="G237" s="35"/>
      <c r="H237" s="31"/>
      <c r="I237" s="39"/>
      <c r="J237" s="39"/>
      <c r="K237" s="32"/>
      <c r="L237" s="39"/>
      <c r="M237" s="12"/>
      <c r="N237" s="12"/>
      <c r="O237" s="2"/>
      <c r="P237" s="2"/>
      <c r="Q237" s="40"/>
      <c r="R237" s="12"/>
      <c r="U237" s="28"/>
      <c r="W237" s="16"/>
    </row>
    <row r="238" spans="2:23" x14ac:dyDescent="0.25">
      <c r="D238" s="28"/>
      <c r="E238" s="13"/>
      <c r="F238" s="29"/>
      <c r="G238" s="35"/>
      <c r="H238" s="31"/>
      <c r="I238" s="39"/>
      <c r="J238" s="39"/>
      <c r="K238" s="32"/>
      <c r="L238" s="39"/>
      <c r="M238" s="12"/>
      <c r="N238" s="12"/>
      <c r="O238" s="2"/>
      <c r="P238" s="2"/>
      <c r="Q238" s="40"/>
      <c r="R238" s="12"/>
      <c r="U238" s="28"/>
      <c r="W238" s="16"/>
    </row>
    <row r="239" spans="2:23" x14ac:dyDescent="0.25">
      <c r="D239" s="28"/>
      <c r="E239" s="13"/>
      <c r="F239" s="29"/>
      <c r="G239" s="35"/>
      <c r="H239" s="31"/>
      <c r="I239" s="39"/>
      <c r="J239" s="39"/>
      <c r="K239" s="32"/>
      <c r="L239" s="39"/>
      <c r="M239" s="12"/>
      <c r="N239" s="12"/>
      <c r="O239" s="2"/>
      <c r="P239" s="2"/>
      <c r="Q239" s="40"/>
      <c r="R239" s="12"/>
      <c r="U239" s="28"/>
      <c r="W239" s="16"/>
    </row>
    <row r="240" spans="2:23" x14ac:dyDescent="0.25">
      <c r="D240" s="28"/>
      <c r="E240" s="13"/>
      <c r="F240" s="29"/>
      <c r="G240" s="35"/>
      <c r="H240" s="31"/>
      <c r="I240" s="39"/>
      <c r="J240" s="39"/>
      <c r="K240" s="32"/>
      <c r="L240" s="39"/>
      <c r="M240" s="12"/>
      <c r="N240" s="12"/>
      <c r="O240" s="2"/>
      <c r="P240" s="2"/>
      <c r="Q240" s="40"/>
      <c r="R240" s="12"/>
      <c r="U240" s="28"/>
      <c r="W240" s="16"/>
    </row>
    <row r="241" spans="4:23" x14ac:dyDescent="0.25">
      <c r="D241" s="28"/>
      <c r="E241" s="13"/>
      <c r="F241" s="29"/>
      <c r="G241" s="35"/>
      <c r="H241" s="31"/>
      <c r="I241" s="28"/>
      <c r="J241" s="28"/>
      <c r="K241" s="32"/>
      <c r="L241" s="28"/>
      <c r="M241" s="12"/>
      <c r="N241" s="12"/>
      <c r="O241" s="40"/>
      <c r="P241" s="2"/>
      <c r="Q241" s="40"/>
      <c r="R241" s="12"/>
      <c r="U241" s="28"/>
      <c r="W241" s="16"/>
    </row>
    <row r="242" spans="4:23" x14ac:dyDescent="0.25">
      <c r="D242" s="28"/>
      <c r="E242" s="13"/>
      <c r="F242" s="29"/>
      <c r="G242" s="35"/>
      <c r="H242" s="31"/>
      <c r="I242" s="39"/>
      <c r="J242" s="39"/>
      <c r="K242" s="32"/>
      <c r="L242" s="39"/>
      <c r="M242" s="12"/>
      <c r="N242" s="12"/>
      <c r="O242" s="2"/>
      <c r="P242" s="2"/>
      <c r="Q242" s="40"/>
      <c r="R242" s="12"/>
      <c r="U242" s="28"/>
      <c r="W242" s="16"/>
    </row>
    <row r="243" spans="4:23" x14ac:dyDescent="0.25">
      <c r="D243" s="28"/>
      <c r="E243" s="13"/>
      <c r="F243" s="29"/>
      <c r="G243" s="35"/>
      <c r="H243" s="31"/>
      <c r="I243" s="39"/>
      <c r="J243" s="39"/>
      <c r="K243" s="32"/>
      <c r="L243" s="39"/>
      <c r="M243" s="12"/>
      <c r="N243" s="12"/>
      <c r="O243" s="2"/>
      <c r="P243" s="2"/>
      <c r="Q243" s="40"/>
      <c r="R243" s="12"/>
      <c r="U243" s="28"/>
      <c r="W243" s="16"/>
    </row>
    <row r="244" spans="4:23" x14ac:dyDescent="0.25">
      <c r="D244" s="28"/>
      <c r="E244" s="13"/>
      <c r="F244" s="29"/>
      <c r="G244" s="35"/>
      <c r="H244" s="31"/>
      <c r="I244" s="39"/>
      <c r="J244" s="39"/>
      <c r="K244" s="32"/>
      <c r="L244" s="39"/>
      <c r="M244" s="12"/>
      <c r="N244" s="12"/>
      <c r="O244" s="2"/>
      <c r="P244" s="2"/>
      <c r="Q244" s="40"/>
      <c r="R244" s="12"/>
      <c r="U244" s="28"/>
      <c r="W244" s="16"/>
    </row>
    <row r="245" spans="4:23" x14ac:dyDescent="0.25">
      <c r="D245" s="28"/>
      <c r="E245" s="13"/>
      <c r="F245" s="29"/>
      <c r="G245" s="35"/>
      <c r="H245" s="31"/>
      <c r="I245" s="39"/>
      <c r="J245" s="39"/>
      <c r="K245" s="32"/>
      <c r="L245" s="39"/>
      <c r="M245" s="12"/>
      <c r="N245" s="12"/>
      <c r="O245" s="2"/>
      <c r="P245" s="2"/>
      <c r="Q245" s="40"/>
      <c r="R245" s="12"/>
      <c r="U245" s="28"/>
      <c r="W245" s="16"/>
    </row>
    <row r="246" spans="4:23" x14ac:dyDescent="0.25">
      <c r="D246" s="28"/>
      <c r="E246" s="13"/>
      <c r="F246" s="29"/>
      <c r="G246" s="35"/>
      <c r="H246" s="31"/>
      <c r="I246" s="39"/>
      <c r="J246" s="39"/>
      <c r="K246" s="32"/>
      <c r="L246" s="39"/>
      <c r="M246" s="12"/>
      <c r="N246" s="12"/>
      <c r="O246" s="2"/>
      <c r="P246" s="2"/>
      <c r="Q246" s="40"/>
      <c r="R246" s="12"/>
      <c r="U246" s="28"/>
      <c r="W246" s="16"/>
    </row>
    <row r="247" spans="4:23" x14ac:dyDescent="0.25">
      <c r="D247" s="28"/>
      <c r="E247" s="13"/>
      <c r="F247" s="29"/>
      <c r="G247" s="35"/>
      <c r="H247" s="31"/>
      <c r="I247" s="28"/>
      <c r="J247" s="28"/>
      <c r="K247" s="32"/>
      <c r="L247" s="28"/>
      <c r="M247" s="12"/>
      <c r="N247" s="12"/>
      <c r="O247" s="40"/>
      <c r="P247" s="2"/>
      <c r="Q247" s="40"/>
      <c r="R247" s="12"/>
      <c r="U247" s="28"/>
      <c r="W247" s="16"/>
    </row>
    <row r="248" spans="4:23" x14ac:dyDescent="0.25">
      <c r="D248" s="28"/>
      <c r="E248" s="13"/>
      <c r="F248" s="29"/>
      <c r="G248" s="35"/>
      <c r="H248" s="31"/>
      <c r="I248" s="28"/>
      <c r="J248" s="28"/>
      <c r="K248" s="32"/>
      <c r="L248" s="28"/>
      <c r="M248" s="12"/>
      <c r="N248" s="12"/>
      <c r="O248" s="40"/>
      <c r="P248" s="2"/>
      <c r="Q248" s="40"/>
      <c r="R248" s="12"/>
      <c r="U248" s="28"/>
      <c r="W248" s="16"/>
    </row>
    <row r="249" spans="4:23" x14ac:dyDescent="0.25">
      <c r="D249" s="28"/>
      <c r="E249" s="13"/>
      <c r="F249" s="29"/>
      <c r="G249" s="35"/>
      <c r="H249" s="31"/>
      <c r="I249" s="39"/>
      <c r="J249" s="39"/>
      <c r="K249" s="32"/>
      <c r="L249" s="39"/>
      <c r="M249" s="12"/>
      <c r="N249" s="12"/>
      <c r="O249" s="2"/>
      <c r="P249" s="2"/>
      <c r="Q249" s="40"/>
      <c r="R249" s="12"/>
      <c r="U249" s="28"/>
      <c r="W249" s="16"/>
    </row>
    <row r="250" spans="4:23" x14ac:dyDescent="0.25">
      <c r="D250" s="28"/>
      <c r="E250" s="13"/>
      <c r="F250" s="29"/>
      <c r="G250" s="35"/>
      <c r="H250" s="31"/>
      <c r="I250" s="28"/>
      <c r="J250" s="28"/>
      <c r="K250" s="32"/>
      <c r="L250" s="28"/>
      <c r="M250" s="12"/>
      <c r="N250" s="12"/>
      <c r="O250" s="40"/>
      <c r="P250" s="2"/>
      <c r="Q250" s="40"/>
      <c r="R250" s="12"/>
      <c r="U250" s="28"/>
      <c r="W250" s="16"/>
    </row>
    <row r="251" spans="4:23" x14ac:dyDescent="0.25">
      <c r="D251" s="28"/>
      <c r="E251" s="13"/>
      <c r="F251" s="29"/>
      <c r="G251" s="35"/>
      <c r="H251" s="31"/>
      <c r="I251" s="39"/>
      <c r="J251" s="39"/>
      <c r="K251" s="32"/>
      <c r="L251" s="39"/>
      <c r="M251" s="12"/>
      <c r="N251" s="12"/>
      <c r="O251" s="2"/>
      <c r="P251" s="2"/>
      <c r="Q251" s="40"/>
      <c r="R251" s="12"/>
      <c r="U251" s="28"/>
      <c r="W251" s="16"/>
    </row>
    <row r="252" spans="4:23" x14ac:dyDescent="0.25">
      <c r="D252" s="28"/>
      <c r="E252" s="13"/>
      <c r="F252" s="29"/>
      <c r="G252" s="35"/>
      <c r="H252" s="31"/>
      <c r="I252" s="28"/>
      <c r="J252" s="28"/>
      <c r="K252" s="32"/>
      <c r="L252" s="28"/>
      <c r="M252" s="12"/>
      <c r="N252" s="12"/>
      <c r="O252" s="40"/>
      <c r="P252" s="2"/>
      <c r="Q252" s="40"/>
      <c r="R252" s="12"/>
      <c r="U252" s="28"/>
      <c r="W252" s="16"/>
    </row>
    <row r="253" spans="4:23" x14ac:dyDescent="0.25">
      <c r="D253" s="28"/>
      <c r="E253" s="13"/>
      <c r="F253" s="29"/>
      <c r="G253" s="35"/>
      <c r="H253" s="31"/>
      <c r="I253" s="39"/>
      <c r="J253" s="39"/>
      <c r="K253" s="32"/>
      <c r="L253" s="39"/>
      <c r="M253" s="12"/>
      <c r="N253" s="12"/>
      <c r="O253" s="2"/>
      <c r="P253" s="2"/>
      <c r="Q253" s="40"/>
      <c r="R253" s="12"/>
      <c r="U253" s="28"/>
      <c r="W253" s="16"/>
    </row>
    <row r="254" spans="4:23" x14ac:dyDescent="0.25">
      <c r="D254" s="28"/>
      <c r="E254" s="13"/>
      <c r="F254" s="29"/>
      <c r="G254" s="35"/>
      <c r="H254" s="31"/>
      <c r="I254" s="28"/>
      <c r="J254" s="28"/>
      <c r="K254" s="32"/>
      <c r="L254" s="28"/>
      <c r="M254" s="12"/>
      <c r="N254" s="12"/>
      <c r="O254" s="40"/>
      <c r="P254" s="2"/>
      <c r="Q254" s="40"/>
      <c r="R254" s="12"/>
      <c r="U254" s="28"/>
      <c r="W254" s="16"/>
    </row>
    <row r="255" spans="4:23" x14ac:dyDescent="0.25">
      <c r="D255" s="28"/>
      <c r="E255" s="13"/>
      <c r="F255" s="29"/>
      <c r="G255" s="35"/>
      <c r="H255" s="31"/>
      <c r="I255" s="28"/>
      <c r="J255" s="28"/>
      <c r="K255" s="32"/>
      <c r="L255" s="28"/>
      <c r="M255" s="12"/>
      <c r="N255" s="12"/>
      <c r="O255" s="40"/>
      <c r="P255" s="2"/>
      <c r="Q255" s="40"/>
      <c r="R255" s="18"/>
      <c r="U255" s="28"/>
      <c r="W255" s="16"/>
    </row>
    <row r="256" spans="4:23" x14ac:dyDescent="0.25">
      <c r="D256" s="28"/>
      <c r="E256" s="13"/>
      <c r="F256" s="29"/>
      <c r="G256" s="35"/>
      <c r="H256" s="31"/>
      <c r="I256" s="28"/>
      <c r="J256" s="28"/>
      <c r="K256" s="32"/>
      <c r="L256" s="28"/>
      <c r="M256" s="12"/>
      <c r="N256" s="12"/>
      <c r="O256" s="40"/>
      <c r="P256" s="2"/>
      <c r="Q256" s="40"/>
      <c r="R256" s="18"/>
      <c r="U256" s="28"/>
      <c r="W256" s="16"/>
    </row>
    <row r="257" spans="4:23" x14ac:dyDescent="0.25">
      <c r="D257" s="28"/>
      <c r="E257" s="13"/>
      <c r="F257" s="29"/>
      <c r="G257" s="35"/>
      <c r="H257" s="31"/>
      <c r="I257" s="28"/>
      <c r="J257" s="28"/>
      <c r="K257" s="32"/>
      <c r="L257" s="28"/>
      <c r="M257" s="12"/>
      <c r="N257" s="12"/>
      <c r="O257" s="40"/>
      <c r="P257" s="2"/>
      <c r="Q257" s="40"/>
      <c r="R257" s="18"/>
      <c r="U257" s="28"/>
      <c r="W257" s="16"/>
    </row>
    <row r="258" spans="4:23" x14ac:dyDescent="0.25">
      <c r="D258" s="28"/>
      <c r="E258" s="13"/>
      <c r="F258" s="29"/>
      <c r="G258" s="35"/>
      <c r="H258" s="31"/>
      <c r="I258" s="39"/>
      <c r="J258" s="39"/>
      <c r="K258" s="32"/>
      <c r="L258" s="39"/>
      <c r="M258" s="12"/>
      <c r="N258" s="12"/>
      <c r="O258" s="2"/>
      <c r="P258" s="2"/>
      <c r="Q258" s="40"/>
      <c r="R258" s="12"/>
      <c r="U258" s="28"/>
      <c r="W258" s="16"/>
    </row>
    <row r="259" spans="4:23" x14ac:dyDescent="0.25">
      <c r="D259" s="28"/>
      <c r="E259" s="13"/>
      <c r="F259" s="29"/>
      <c r="G259" s="35"/>
      <c r="H259" s="31"/>
      <c r="I259" s="28"/>
      <c r="J259" s="28"/>
      <c r="K259" s="32"/>
      <c r="L259" s="28"/>
      <c r="M259" s="12"/>
      <c r="N259" s="12"/>
      <c r="O259" s="40"/>
      <c r="P259" s="2"/>
      <c r="Q259" s="40"/>
      <c r="R259" s="12"/>
      <c r="U259" s="28"/>
      <c r="W259" s="16"/>
    </row>
    <row r="260" spans="4:23" x14ac:dyDescent="0.25">
      <c r="D260" s="28"/>
      <c r="E260" s="13"/>
      <c r="F260" s="29"/>
      <c r="G260" s="35"/>
      <c r="H260" s="31"/>
      <c r="I260" s="39"/>
      <c r="J260" s="39"/>
      <c r="K260" s="32"/>
      <c r="L260" s="39"/>
      <c r="M260" s="12"/>
      <c r="N260" s="12"/>
      <c r="O260" s="2"/>
      <c r="P260" s="2"/>
      <c r="Q260" s="40"/>
      <c r="U260" s="28"/>
      <c r="W260" s="16"/>
    </row>
    <row r="261" spans="4:23" x14ac:dyDescent="0.25">
      <c r="D261" s="28"/>
      <c r="E261" s="13"/>
      <c r="F261" s="29"/>
      <c r="G261" s="35"/>
      <c r="H261" s="31"/>
      <c r="I261" s="39"/>
      <c r="J261" s="39"/>
      <c r="K261" s="32"/>
      <c r="L261" s="39"/>
      <c r="M261" s="12"/>
      <c r="N261" s="12"/>
      <c r="O261" s="2"/>
      <c r="P261" s="2"/>
      <c r="Q261" s="40"/>
      <c r="U261" s="28"/>
      <c r="W261" s="16"/>
    </row>
    <row r="262" spans="4:23" x14ac:dyDescent="0.25">
      <c r="D262" s="28"/>
      <c r="E262" s="13"/>
      <c r="F262" s="29"/>
      <c r="G262" s="35"/>
      <c r="H262" s="31"/>
      <c r="I262" s="39"/>
      <c r="J262" s="39"/>
      <c r="K262" s="32"/>
      <c r="L262" s="39"/>
      <c r="M262" s="12"/>
      <c r="N262" s="12"/>
      <c r="O262" s="2"/>
      <c r="P262" s="2"/>
      <c r="Q262" s="40"/>
      <c r="U262" s="28"/>
      <c r="W262" s="16"/>
    </row>
    <row r="263" spans="4:23" x14ac:dyDescent="0.25">
      <c r="D263" s="28"/>
      <c r="E263" s="13"/>
      <c r="F263" s="29"/>
      <c r="G263" s="35"/>
      <c r="H263" s="31"/>
      <c r="I263" s="39"/>
      <c r="J263" s="39"/>
      <c r="K263" s="32"/>
      <c r="L263" s="39"/>
      <c r="M263" s="12"/>
      <c r="N263" s="12"/>
      <c r="O263" s="2"/>
      <c r="P263" s="2"/>
      <c r="Q263" s="40"/>
      <c r="U263" s="28"/>
      <c r="W263" s="16"/>
    </row>
    <row r="264" spans="4:23" x14ac:dyDescent="0.25">
      <c r="D264" s="28"/>
      <c r="E264" s="13"/>
      <c r="F264" s="29"/>
      <c r="G264" s="35"/>
      <c r="H264" s="31"/>
      <c r="I264" s="39"/>
      <c r="J264" s="39"/>
      <c r="K264" s="32"/>
      <c r="L264" s="39"/>
      <c r="M264" s="12"/>
      <c r="N264" s="12"/>
      <c r="O264" s="2"/>
      <c r="P264" s="2"/>
      <c r="Q264" s="40"/>
      <c r="U264" s="28"/>
      <c r="W264" s="16"/>
    </row>
    <row r="265" spans="4:23" x14ac:dyDescent="0.25">
      <c r="D265" s="28"/>
      <c r="E265" s="13"/>
      <c r="F265" s="29"/>
      <c r="G265" s="35"/>
      <c r="H265" s="31"/>
      <c r="I265" s="39"/>
      <c r="J265" s="39"/>
      <c r="K265" s="32"/>
      <c r="L265" s="39"/>
      <c r="M265" s="12"/>
      <c r="N265" s="12"/>
      <c r="O265" s="2"/>
      <c r="P265" s="2"/>
      <c r="Q265" s="40"/>
      <c r="U265" s="28"/>
      <c r="W265" s="16"/>
    </row>
    <row r="266" spans="4:23" x14ac:dyDescent="0.25">
      <c r="D266" s="28"/>
      <c r="E266" s="13"/>
      <c r="F266" s="29"/>
      <c r="G266" s="35"/>
      <c r="H266" s="31"/>
      <c r="I266" s="39"/>
      <c r="J266" s="39"/>
      <c r="K266" s="32"/>
      <c r="L266" s="39"/>
      <c r="M266" s="12"/>
      <c r="N266" s="12"/>
      <c r="O266" s="2"/>
      <c r="P266" s="2"/>
      <c r="Q266" s="40"/>
      <c r="U266" s="28"/>
      <c r="W266" s="16"/>
    </row>
    <row r="267" spans="4:23" x14ac:dyDescent="0.25">
      <c r="D267" s="28"/>
      <c r="E267" s="13"/>
      <c r="F267" s="29"/>
      <c r="G267" s="35"/>
      <c r="H267" s="31"/>
      <c r="I267" s="39"/>
      <c r="J267" s="39"/>
      <c r="K267" s="32"/>
      <c r="L267" s="39"/>
      <c r="M267" s="12"/>
      <c r="N267" s="12"/>
      <c r="O267" s="2"/>
      <c r="P267" s="2"/>
      <c r="Q267" s="40"/>
      <c r="U267" s="28"/>
      <c r="W267" s="16"/>
    </row>
    <row r="268" spans="4:23" x14ac:dyDescent="0.25">
      <c r="D268" s="28"/>
      <c r="E268" s="13"/>
      <c r="F268" s="29"/>
      <c r="G268" s="35"/>
      <c r="H268" s="31"/>
      <c r="I268" s="39"/>
      <c r="J268" s="39"/>
      <c r="K268" s="32"/>
      <c r="L268" s="39"/>
      <c r="M268" s="12"/>
      <c r="N268" s="12"/>
      <c r="O268" s="2"/>
      <c r="P268" s="2"/>
      <c r="Q268" s="40"/>
      <c r="U268" s="28"/>
      <c r="W268" s="16"/>
    </row>
    <row r="269" spans="4:23" x14ac:dyDescent="0.25">
      <c r="D269" s="28"/>
      <c r="E269" s="13"/>
      <c r="F269" s="29"/>
      <c r="G269" s="35"/>
      <c r="H269" s="31"/>
      <c r="I269" s="39"/>
      <c r="J269" s="39"/>
      <c r="K269" s="32"/>
      <c r="L269" s="39"/>
      <c r="M269" s="12"/>
      <c r="N269" s="12"/>
      <c r="O269" s="2"/>
      <c r="P269" s="2"/>
      <c r="Q269" s="40"/>
      <c r="U269" s="28"/>
      <c r="W269" s="16"/>
    </row>
    <row r="270" spans="4:23" x14ac:dyDescent="0.25">
      <c r="D270" s="28"/>
      <c r="E270" s="13"/>
      <c r="F270" s="29"/>
      <c r="G270" s="35"/>
      <c r="H270" s="31"/>
      <c r="I270" s="39"/>
      <c r="J270" s="39"/>
      <c r="K270" s="32"/>
      <c r="L270" s="39"/>
      <c r="M270" s="12"/>
      <c r="N270" s="12"/>
      <c r="O270" s="2"/>
      <c r="P270" s="2"/>
      <c r="Q270" s="40"/>
      <c r="U270" s="28"/>
      <c r="W270" s="16"/>
    </row>
    <row r="271" spans="4:23" x14ac:dyDescent="0.25">
      <c r="D271" s="28"/>
      <c r="E271" s="13"/>
      <c r="F271" s="29"/>
      <c r="G271" s="35"/>
      <c r="H271" s="31"/>
      <c r="I271" s="39"/>
      <c r="J271" s="39"/>
      <c r="K271" s="32"/>
      <c r="L271" s="39"/>
      <c r="M271" s="12"/>
      <c r="N271" s="12"/>
      <c r="O271" s="2"/>
      <c r="P271" s="2"/>
      <c r="Q271" s="40"/>
      <c r="U271" s="28"/>
      <c r="W271" s="16"/>
    </row>
    <row r="272" spans="4:23" x14ac:dyDescent="0.25">
      <c r="D272" s="28"/>
      <c r="E272" s="13"/>
      <c r="F272" s="29"/>
      <c r="G272" s="35"/>
      <c r="H272" s="31"/>
      <c r="I272" s="39"/>
      <c r="J272" s="39"/>
      <c r="K272" s="32"/>
      <c r="L272" s="39"/>
      <c r="M272" s="12"/>
      <c r="N272" s="12"/>
      <c r="O272" s="2"/>
      <c r="P272" s="2"/>
      <c r="Q272" s="40"/>
      <c r="U272" s="28"/>
      <c r="W272" s="16"/>
    </row>
    <row r="273" spans="4:23" x14ac:dyDescent="0.25">
      <c r="D273" s="28"/>
      <c r="E273" s="13"/>
      <c r="F273" s="29"/>
      <c r="G273" s="35"/>
      <c r="H273" s="31"/>
      <c r="I273" s="28"/>
      <c r="J273" s="28"/>
      <c r="K273" s="32"/>
      <c r="L273" s="28"/>
      <c r="M273" s="12"/>
      <c r="N273" s="12"/>
      <c r="O273" s="40"/>
      <c r="P273" s="2"/>
      <c r="Q273" s="40"/>
      <c r="U273" s="28"/>
      <c r="W273" s="16"/>
    </row>
    <row r="274" spans="4:23" x14ac:dyDescent="0.25">
      <c r="D274" s="28"/>
      <c r="E274" s="13"/>
      <c r="F274" s="29"/>
      <c r="G274" s="35"/>
      <c r="H274" s="31"/>
      <c r="I274" s="28"/>
      <c r="J274" s="28"/>
      <c r="K274" s="32"/>
      <c r="L274" s="28"/>
      <c r="M274" s="12"/>
      <c r="N274" s="12"/>
      <c r="O274" s="40"/>
      <c r="P274" s="2"/>
      <c r="Q274" s="40"/>
      <c r="U274" s="28"/>
      <c r="W274" s="16"/>
    </row>
    <row r="275" spans="4:23" x14ac:dyDescent="0.25">
      <c r="D275" s="28"/>
      <c r="E275" s="13"/>
      <c r="F275" s="29"/>
      <c r="G275" s="35"/>
      <c r="H275" s="31"/>
      <c r="I275" s="28"/>
      <c r="J275" s="28"/>
      <c r="K275" s="32"/>
      <c r="L275" s="28"/>
      <c r="M275" s="12"/>
      <c r="N275" s="12"/>
      <c r="O275" s="40"/>
      <c r="P275" s="2"/>
      <c r="Q275" s="40"/>
      <c r="U275" s="28"/>
      <c r="W275" s="16"/>
    </row>
    <row r="276" spans="4:23" x14ac:dyDescent="0.25">
      <c r="D276" s="28"/>
      <c r="E276" s="13"/>
      <c r="F276" s="29"/>
      <c r="G276" s="35"/>
      <c r="H276" s="31"/>
      <c r="I276" s="28"/>
      <c r="J276" s="28"/>
      <c r="K276" s="32"/>
      <c r="L276" s="28"/>
      <c r="M276" s="12"/>
      <c r="N276" s="12"/>
      <c r="O276" s="40"/>
      <c r="P276" s="2"/>
      <c r="Q276" s="40"/>
      <c r="U276" s="28"/>
      <c r="W276" s="16"/>
    </row>
    <row r="277" spans="4:23" x14ac:dyDescent="0.25">
      <c r="D277" s="28"/>
      <c r="E277" s="13"/>
      <c r="F277" s="29"/>
      <c r="G277" s="35"/>
      <c r="H277" s="31"/>
      <c r="I277" s="39"/>
      <c r="J277" s="39"/>
      <c r="K277" s="32"/>
      <c r="L277" s="39"/>
      <c r="M277" s="12"/>
      <c r="N277" s="12"/>
      <c r="O277" s="2"/>
      <c r="P277" s="2"/>
      <c r="Q277" s="40"/>
      <c r="U277" s="28"/>
      <c r="W277" s="16"/>
    </row>
    <row r="278" spans="4:23" x14ac:dyDescent="0.25">
      <c r="D278" s="28"/>
      <c r="E278" s="13"/>
      <c r="F278" s="29"/>
      <c r="G278" s="35"/>
      <c r="H278" s="31"/>
      <c r="I278" s="39"/>
      <c r="J278" s="39"/>
      <c r="K278" s="32"/>
      <c r="L278" s="39"/>
      <c r="M278" s="12"/>
      <c r="N278" s="12"/>
      <c r="O278" s="2"/>
      <c r="P278" s="2"/>
      <c r="Q278" s="40"/>
      <c r="U278" s="28"/>
      <c r="W278" s="16"/>
    </row>
    <row r="279" spans="4:23" x14ac:dyDescent="0.25">
      <c r="D279" s="28"/>
      <c r="E279" s="13"/>
      <c r="F279" s="29"/>
      <c r="G279" s="35"/>
      <c r="H279" s="31"/>
      <c r="I279" s="39"/>
      <c r="J279" s="39"/>
      <c r="K279" s="32"/>
      <c r="L279" s="39"/>
      <c r="M279" s="12"/>
      <c r="N279" s="12"/>
      <c r="O279" s="2"/>
      <c r="P279" s="2"/>
      <c r="Q279" s="40"/>
      <c r="U279" s="28"/>
      <c r="W279" s="16"/>
    </row>
    <row r="280" spans="4:23" x14ac:dyDescent="0.25">
      <c r="D280" s="28"/>
      <c r="E280" s="13"/>
      <c r="F280" s="29"/>
      <c r="G280" s="35"/>
      <c r="H280" s="31"/>
      <c r="I280" s="39"/>
      <c r="J280" s="39"/>
      <c r="K280" s="32"/>
      <c r="L280" s="39"/>
      <c r="M280" s="12"/>
      <c r="N280" s="12"/>
      <c r="O280" s="2"/>
      <c r="P280" s="2"/>
      <c r="Q280" s="40"/>
      <c r="U280" s="28"/>
      <c r="W280" s="16"/>
    </row>
    <row r="281" spans="4:23" x14ac:dyDescent="0.25">
      <c r="D281" s="28"/>
      <c r="E281" s="13"/>
      <c r="F281" s="29"/>
      <c r="G281" s="35"/>
      <c r="H281" s="31"/>
      <c r="I281" s="28"/>
      <c r="J281" s="28"/>
      <c r="K281" s="32"/>
      <c r="L281" s="28"/>
      <c r="M281" s="12"/>
      <c r="N281" s="12"/>
      <c r="O281" s="40"/>
      <c r="P281" s="2"/>
      <c r="Q281" s="40"/>
      <c r="U281" s="28"/>
      <c r="W281" s="16"/>
    </row>
    <row r="282" spans="4:23" x14ac:dyDescent="0.25">
      <c r="D282" s="28"/>
      <c r="E282" s="13"/>
      <c r="F282" s="29"/>
      <c r="G282" s="35"/>
      <c r="H282" s="31"/>
      <c r="I282" s="28"/>
      <c r="J282" s="28"/>
      <c r="K282" s="32"/>
      <c r="L282" s="28"/>
      <c r="M282" s="12"/>
      <c r="N282" s="12"/>
      <c r="O282" s="40"/>
      <c r="P282" s="2"/>
      <c r="Q282" s="40"/>
      <c r="U282" s="28"/>
      <c r="W282" s="16"/>
    </row>
    <row r="283" spans="4:23" x14ac:dyDescent="0.25">
      <c r="D283" s="28"/>
      <c r="E283" s="13"/>
      <c r="F283" s="29"/>
      <c r="G283" s="35"/>
      <c r="H283" s="31"/>
      <c r="I283" s="28"/>
      <c r="J283" s="28"/>
      <c r="K283" s="32"/>
      <c r="L283" s="28"/>
      <c r="M283" s="12"/>
      <c r="N283" s="12"/>
      <c r="O283" s="40"/>
      <c r="P283" s="2"/>
      <c r="Q283" s="40"/>
      <c r="U283" s="28"/>
      <c r="W283" s="16"/>
    </row>
    <row r="284" spans="4:23" x14ac:dyDescent="0.25">
      <c r="D284" s="28"/>
      <c r="E284" s="13"/>
      <c r="F284" s="29"/>
      <c r="G284" s="35"/>
      <c r="H284" s="31"/>
      <c r="I284" s="28"/>
      <c r="J284" s="28"/>
      <c r="K284" s="32"/>
      <c r="L284" s="28"/>
      <c r="M284" s="12"/>
      <c r="N284" s="12"/>
      <c r="O284" s="40"/>
      <c r="P284" s="2"/>
      <c r="Q284" s="40"/>
      <c r="U284" s="28"/>
      <c r="W284" s="16"/>
    </row>
    <row r="285" spans="4:23" x14ac:dyDescent="0.25">
      <c r="D285" s="28"/>
      <c r="E285" s="13"/>
      <c r="F285" s="29"/>
      <c r="G285" s="35"/>
      <c r="H285" s="31"/>
      <c r="I285" s="28"/>
      <c r="J285" s="28"/>
      <c r="K285" s="32"/>
      <c r="L285" s="28"/>
      <c r="M285" s="12"/>
      <c r="N285" s="12"/>
      <c r="O285" s="40"/>
      <c r="P285" s="2"/>
      <c r="Q285" s="40"/>
      <c r="U285" s="28"/>
      <c r="W285" s="16"/>
    </row>
    <row r="286" spans="4:23" x14ac:dyDescent="0.25">
      <c r="D286" s="28"/>
      <c r="E286" s="13"/>
      <c r="F286" s="29"/>
      <c r="G286" s="35"/>
      <c r="H286" s="31"/>
      <c r="I286" s="39"/>
      <c r="J286" s="39"/>
      <c r="K286" s="32"/>
      <c r="L286" s="39"/>
      <c r="M286" s="12"/>
      <c r="N286" s="12"/>
      <c r="O286" s="2"/>
      <c r="P286" s="2"/>
      <c r="Q286" s="40"/>
      <c r="U286" s="28"/>
      <c r="W286" s="16"/>
    </row>
    <row r="287" spans="4:23" x14ac:dyDescent="0.25">
      <c r="D287" s="28"/>
      <c r="E287" s="13"/>
      <c r="F287" s="29"/>
      <c r="G287" s="35"/>
      <c r="H287" s="31"/>
      <c r="I287" s="39"/>
      <c r="J287" s="39"/>
      <c r="K287" s="32"/>
      <c r="L287" s="39"/>
      <c r="M287" s="12"/>
      <c r="N287" s="12"/>
      <c r="O287" s="2"/>
      <c r="P287" s="2"/>
      <c r="Q287" s="40"/>
      <c r="U287" s="28"/>
      <c r="W287" s="16"/>
    </row>
    <row r="288" spans="4:23" x14ac:dyDescent="0.25">
      <c r="D288" s="28"/>
      <c r="E288" s="13"/>
      <c r="F288" s="29"/>
      <c r="G288" s="35"/>
      <c r="H288" s="31"/>
      <c r="I288" s="39"/>
      <c r="J288" s="39"/>
      <c r="K288" s="32"/>
      <c r="L288" s="39"/>
      <c r="M288" s="12"/>
      <c r="N288" s="12"/>
      <c r="O288" s="2"/>
      <c r="P288" s="2"/>
      <c r="Q288" s="40"/>
      <c r="U288" s="28"/>
      <c r="W288" s="16"/>
    </row>
    <row r="289" spans="2:23" x14ac:dyDescent="0.25">
      <c r="D289" s="28"/>
      <c r="E289" s="13"/>
      <c r="F289" s="29"/>
      <c r="G289" s="35"/>
      <c r="H289" s="31"/>
      <c r="I289" s="105"/>
      <c r="J289" s="105"/>
      <c r="K289" s="32"/>
      <c r="L289" s="105"/>
      <c r="M289" s="12"/>
      <c r="N289" s="12"/>
      <c r="O289" s="40"/>
      <c r="P289" s="2"/>
      <c r="Q289" s="40"/>
      <c r="U289" s="28"/>
      <c r="W289" s="16"/>
    </row>
    <row r="290" spans="2:23" x14ac:dyDescent="0.25">
      <c r="D290" s="28"/>
      <c r="E290" s="13"/>
      <c r="F290" s="29"/>
      <c r="G290" s="35"/>
      <c r="H290" s="31"/>
      <c r="I290" s="39"/>
      <c r="J290" s="39"/>
      <c r="K290" s="32"/>
      <c r="L290" s="39"/>
      <c r="M290" s="12"/>
      <c r="N290" s="12"/>
      <c r="O290" s="2"/>
      <c r="P290" s="2"/>
      <c r="Q290" s="40"/>
      <c r="U290" s="28"/>
      <c r="W290" s="16"/>
    </row>
    <row r="291" spans="2:23" x14ac:dyDescent="0.25">
      <c r="D291" s="28"/>
      <c r="E291" s="13"/>
      <c r="F291" s="29"/>
      <c r="G291" s="35"/>
      <c r="H291" s="31"/>
      <c r="I291" s="28"/>
      <c r="J291" s="28"/>
      <c r="K291" s="32"/>
      <c r="L291" s="28"/>
      <c r="M291" s="12"/>
      <c r="N291" s="12"/>
      <c r="O291" s="40"/>
      <c r="P291" s="2"/>
      <c r="Q291" s="40"/>
      <c r="U291" s="28"/>
      <c r="W291" s="16"/>
    </row>
    <row r="292" spans="2:23" x14ac:dyDescent="0.25">
      <c r="D292" s="28"/>
      <c r="E292" s="13"/>
      <c r="F292" s="29"/>
      <c r="G292" s="35"/>
      <c r="H292" s="31"/>
      <c r="I292" s="28"/>
      <c r="J292" s="28"/>
      <c r="K292" s="32"/>
      <c r="L292" s="28"/>
      <c r="M292" s="12"/>
      <c r="N292" s="12"/>
      <c r="O292" s="40"/>
      <c r="P292" s="2"/>
      <c r="Q292" s="40"/>
      <c r="U292" s="28"/>
      <c r="W292" s="16"/>
    </row>
    <row r="293" spans="2:23" x14ac:dyDescent="0.25">
      <c r="D293" s="28"/>
      <c r="E293" s="13"/>
      <c r="F293" s="29"/>
      <c r="G293" s="35"/>
      <c r="H293" s="31"/>
      <c r="I293" s="28"/>
      <c r="J293" s="28"/>
      <c r="K293" s="32"/>
      <c r="L293" s="28"/>
      <c r="M293" s="12"/>
      <c r="N293" s="12"/>
      <c r="O293" s="40"/>
      <c r="P293" s="2"/>
      <c r="Q293" s="40"/>
      <c r="U293" s="28"/>
      <c r="W293" s="16"/>
    </row>
    <row r="294" spans="2:23" x14ac:dyDescent="0.25">
      <c r="D294" s="28"/>
      <c r="E294" s="13"/>
      <c r="F294" s="29"/>
      <c r="G294" s="35"/>
      <c r="H294" s="31"/>
      <c r="I294" s="28"/>
      <c r="J294" s="28"/>
      <c r="K294" s="32"/>
      <c r="L294" s="28"/>
      <c r="M294" s="12"/>
      <c r="N294" s="12"/>
      <c r="O294" s="40"/>
      <c r="P294" s="2"/>
      <c r="Q294" s="40"/>
      <c r="U294" s="28"/>
      <c r="W294" s="16"/>
    </row>
    <row r="295" spans="2:23" x14ac:dyDescent="0.25">
      <c r="D295" s="28"/>
      <c r="E295" s="13"/>
      <c r="F295" s="29"/>
      <c r="G295" s="35"/>
      <c r="H295" s="31"/>
      <c r="I295" s="28"/>
      <c r="J295" s="28"/>
      <c r="K295" s="32"/>
      <c r="L295" s="28"/>
      <c r="M295" s="12"/>
      <c r="N295" s="12"/>
      <c r="O295" s="40"/>
      <c r="P295" s="2"/>
      <c r="Q295" s="40"/>
      <c r="U295" s="28"/>
      <c r="W295" s="16"/>
    </row>
    <row r="296" spans="2:23" x14ac:dyDescent="0.25">
      <c r="D296" s="28"/>
      <c r="E296" s="13"/>
      <c r="F296" s="29"/>
      <c r="G296" s="35"/>
      <c r="H296" s="31"/>
      <c r="I296" s="28"/>
      <c r="J296" s="28"/>
      <c r="K296" s="32"/>
      <c r="L296" s="28"/>
      <c r="M296" s="12"/>
      <c r="N296" s="12"/>
      <c r="O296" s="40"/>
      <c r="P296" s="2"/>
      <c r="Q296" s="40"/>
      <c r="U296" s="28"/>
      <c r="W296" s="16"/>
    </row>
    <row r="297" spans="2:23" x14ac:dyDescent="0.25">
      <c r="D297" s="28"/>
      <c r="E297" s="13"/>
      <c r="F297" s="29"/>
      <c r="G297" s="35"/>
      <c r="H297" s="31"/>
      <c r="I297" s="28"/>
      <c r="J297" s="28"/>
      <c r="K297" s="32"/>
      <c r="L297" s="28"/>
      <c r="M297" s="12"/>
      <c r="N297" s="12"/>
      <c r="O297" s="40"/>
      <c r="P297" s="2"/>
      <c r="Q297" s="40"/>
      <c r="U297" s="28"/>
      <c r="W297" s="16"/>
    </row>
    <row r="298" spans="2:23" x14ac:dyDescent="0.25">
      <c r="D298" s="28"/>
      <c r="E298" s="13"/>
      <c r="F298" s="29"/>
      <c r="G298" s="35"/>
      <c r="H298" s="31"/>
      <c r="I298" s="39"/>
      <c r="J298" s="39"/>
      <c r="K298" s="32"/>
      <c r="L298" s="39"/>
      <c r="M298" s="12"/>
      <c r="N298" s="12"/>
      <c r="O298" s="2"/>
      <c r="P298" s="2"/>
      <c r="Q298" s="40"/>
      <c r="U298" s="28"/>
      <c r="W298" s="16"/>
    </row>
    <row r="299" spans="2:23" s="58" customFormat="1" x14ac:dyDescent="0.25">
      <c r="B299" s="102"/>
      <c r="C299" s="16"/>
      <c r="D299" s="50"/>
      <c r="E299" s="51"/>
      <c r="F299" s="29"/>
      <c r="G299" s="52"/>
      <c r="H299" s="31"/>
      <c r="I299" s="107"/>
      <c r="J299" s="107"/>
      <c r="K299" s="53"/>
      <c r="L299" s="107"/>
      <c r="M299" s="54"/>
      <c r="N299" s="54"/>
      <c r="O299" s="55"/>
      <c r="P299" s="55"/>
      <c r="Q299" s="40"/>
      <c r="R299" s="56"/>
      <c r="S299" s="57"/>
      <c r="U299" s="28"/>
      <c r="W299" s="16"/>
    </row>
    <row r="300" spans="2:23" x14ac:dyDescent="0.25">
      <c r="D300" s="28"/>
      <c r="E300" s="13"/>
      <c r="F300" s="29"/>
      <c r="G300" s="35"/>
      <c r="H300" s="31"/>
      <c r="I300" s="28"/>
      <c r="J300" s="28"/>
      <c r="K300" s="32"/>
      <c r="L300" s="28"/>
      <c r="M300" s="12"/>
      <c r="N300" s="12"/>
      <c r="O300" s="40"/>
      <c r="P300" s="2"/>
      <c r="Q300" s="40"/>
      <c r="U300" s="28"/>
      <c r="W300" s="16"/>
    </row>
    <row r="301" spans="2:23" x14ac:dyDescent="0.25">
      <c r="D301" s="28"/>
      <c r="E301" s="13"/>
      <c r="F301" s="29"/>
      <c r="G301" s="35"/>
      <c r="H301" s="31"/>
      <c r="I301" s="28"/>
      <c r="J301" s="28"/>
      <c r="K301" s="32"/>
      <c r="L301" s="28"/>
      <c r="M301" s="12"/>
      <c r="N301" s="12"/>
      <c r="O301" s="40"/>
      <c r="P301" s="2"/>
      <c r="Q301" s="40"/>
      <c r="U301" s="28"/>
      <c r="W301" s="16"/>
    </row>
    <row r="302" spans="2:23" x14ac:dyDescent="0.25">
      <c r="D302" s="28"/>
      <c r="E302" s="13"/>
      <c r="F302" s="29"/>
      <c r="G302" s="35"/>
      <c r="H302" s="31"/>
      <c r="I302" s="28"/>
      <c r="J302" s="28"/>
      <c r="K302" s="32"/>
      <c r="L302" s="28"/>
      <c r="M302" s="12"/>
      <c r="N302" s="12"/>
      <c r="O302" s="40"/>
      <c r="P302" s="2"/>
      <c r="Q302" s="40"/>
      <c r="U302" s="28"/>
      <c r="W302" s="16"/>
    </row>
    <row r="303" spans="2:23" x14ac:dyDescent="0.25">
      <c r="D303" s="28"/>
      <c r="E303" s="13"/>
      <c r="F303" s="29"/>
      <c r="G303" s="35"/>
      <c r="H303" s="31"/>
      <c r="I303" s="28"/>
      <c r="J303" s="28"/>
      <c r="K303" s="32"/>
      <c r="L303" s="28"/>
      <c r="M303" s="12"/>
      <c r="N303" s="12"/>
      <c r="O303" s="40"/>
      <c r="P303" s="2"/>
      <c r="Q303" s="40"/>
      <c r="U303" s="28"/>
      <c r="W303" s="16"/>
    </row>
    <row r="304" spans="2:23" x14ac:dyDescent="0.25">
      <c r="D304" s="28"/>
      <c r="E304" s="13"/>
      <c r="F304" s="29"/>
      <c r="G304" s="35"/>
      <c r="H304" s="31"/>
      <c r="I304" s="28"/>
      <c r="J304" s="28"/>
      <c r="K304" s="32"/>
      <c r="L304" s="28"/>
      <c r="M304" s="12"/>
      <c r="N304" s="12"/>
      <c r="O304" s="40"/>
      <c r="P304" s="2"/>
      <c r="Q304" s="40"/>
      <c r="U304" s="28"/>
      <c r="W304" s="16"/>
    </row>
    <row r="305" spans="4:23" x14ac:dyDescent="0.25">
      <c r="D305" s="28"/>
      <c r="E305" s="13"/>
      <c r="F305" s="29"/>
      <c r="G305" s="35"/>
      <c r="H305" s="31"/>
      <c r="I305" s="28"/>
      <c r="J305" s="28"/>
      <c r="K305" s="32"/>
      <c r="L305" s="28"/>
      <c r="M305" s="12"/>
      <c r="N305" s="12"/>
      <c r="O305" s="40"/>
      <c r="P305" s="2"/>
      <c r="Q305" s="40"/>
      <c r="U305" s="28"/>
      <c r="W305" s="16"/>
    </row>
    <row r="306" spans="4:23" x14ac:dyDescent="0.25">
      <c r="D306" s="28"/>
      <c r="E306" s="13"/>
      <c r="F306" s="29"/>
      <c r="G306" s="35"/>
      <c r="H306" s="31"/>
      <c r="I306" s="28"/>
      <c r="J306" s="28"/>
      <c r="K306" s="32"/>
      <c r="L306" s="28"/>
      <c r="M306" s="12"/>
      <c r="N306" s="12"/>
      <c r="O306" s="40"/>
      <c r="P306" s="2"/>
      <c r="Q306" s="40"/>
      <c r="U306" s="28"/>
      <c r="W306" s="16"/>
    </row>
    <row r="307" spans="4:23" x14ac:dyDescent="0.25">
      <c r="D307" s="28"/>
      <c r="E307" s="13"/>
      <c r="F307" s="29"/>
      <c r="G307" s="35"/>
      <c r="H307" s="31"/>
      <c r="I307" s="39"/>
      <c r="J307" s="39"/>
      <c r="K307" s="32"/>
      <c r="L307" s="39"/>
      <c r="M307" s="12"/>
      <c r="N307" s="12"/>
      <c r="O307" s="2"/>
      <c r="P307" s="2"/>
      <c r="Q307" s="40"/>
      <c r="S307" s="36"/>
      <c r="U307" s="28"/>
      <c r="W307" s="16"/>
    </row>
    <row r="308" spans="4:23" x14ac:dyDescent="0.25">
      <c r="D308" s="28"/>
      <c r="E308" s="13"/>
      <c r="F308" s="29"/>
      <c r="G308" s="35"/>
      <c r="H308" s="31"/>
      <c r="I308" s="39"/>
      <c r="J308" s="39"/>
      <c r="K308" s="32"/>
      <c r="L308" s="39"/>
      <c r="M308" s="12"/>
      <c r="N308" s="12"/>
      <c r="O308" s="2"/>
      <c r="P308" s="2"/>
      <c r="Q308" s="40"/>
      <c r="U308" s="28"/>
      <c r="W308" s="16"/>
    </row>
    <row r="309" spans="4:23" x14ac:dyDescent="0.25">
      <c r="D309" s="28"/>
      <c r="E309" s="33"/>
      <c r="F309" s="29"/>
      <c r="H309" s="31"/>
      <c r="P309" s="2"/>
      <c r="Q309" s="40"/>
      <c r="U309" s="28"/>
      <c r="W309" s="16"/>
    </row>
    <row r="310" spans="4:23" x14ac:dyDescent="0.25">
      <c r="D310" s="28"/>
      <c r="E310" s="33"/>
      <c r="F310" s="29"/>
      <c r="H310" s="31"/>
      <c r="P310" s="2"/>
      <c r="Q310" s="40"/>
      <c r="U310" s="28"/>
      <c r="W310" s="16"/>
    </row>
    <row r="311" spans="4:23" x14ac:dyDescent="0.25">
      <c r="D311" s="28"/>
      <c r="E311" s="13"/>
      <c r="F311" s="29"/>
      <c r="G311" s="35"/>
      <c r="H311" s="31"/>
      <c r="I311" s="28"/>
      <c r="J311" s="28"/>
      <c r="K311" s="32"/>
      <c r="L311" s="28"/>
      <c r="M311" s="12"/>
      <c r="N311" s="12"/>
      <c r="O311" s="40"/>
      <c r="P311" s="2"/>
      <c r="Q311" s="40"/>
      <c r="U311" s="28"/>
      <c r="W311" s="16"/>
    </row>
    <row r="312" spans="4:23" x14ac:dyDescent="0.25">
      <c r="D312" s="28"/>
      <c r="E312" s="13"/>
      <c r="F312" s="29"/>
      <c r="G312" s="35"/>
      <c r="H312" s="31"/>
      <c r="I312" s="105"/>
      <c r="J312" s="105"/>
      <c r="K312" s="32"/>
      <c r="L312" s="105"/>
      <c r="M312" s="12"/>
      <c r="N312" s="12"/>
      <c r="O312" s="40"/>
      <c r="P312" s="2"/>
      <c r="Q312" s="40"/>
      <c r="U312" s="28"/>
      <c r="W312" s="16"/>
    </row>
    <row r="313" spans="4:23" x14ac:dyDescent="0.25">
      <c r="D313" s="28"/>
      <c r="E313" s="13"/>
      <c r="F313" s="29"/>
      <c r="G313" s="35"/>
      <c r="H313" s="31"/>
      <c r="I313" s="105"/>
      <c r="J313" s="105"/>
      <c r="K313" s="32"/>
      <c r="L313" s="105"/>
      <c r="M313" s="12"/>
      <c r="N313" s="12"/>
      <c r="O313" s="40"/>
      <c r="P313" s="2"/>
      <c r="Q313" s="40"/>
      <c r="U313" s="28"/>
      <c r="W313" s="16"/>
    </row>
    <row r="314" spans="4:23" x14ac:dyDescent="0.25">
      <c r="D314" s="28"/>
      <c r="E314" s="13"/>
      <c r="F314" s="29"/>
      <c r="G314" s="35"/>
      <c r="H314" s="31"/>
      <c r="I314" s="28"/>
      <c r="J314" s="28"/>
      <c r="K314" s="32"/>
      <c r="L314" s="28"/>
      <c r="M314" s="12"/>
      <c r="N314" s="12"/>
      <c r="O314" s="40"/>
      <c r="P314" s="2"/>
      <c r="Q314" s="40"/>
      <c r="U314" s="28"/>
      <c r="W314" s="16"/>
    </row>
    <row r="315" spans="4:23" x14ac:dyDescent="0.25">
      <c r="D315" s="28"/>
      <c r="E315" s="13"/>
      <c r="F315" s="29"/>
      <c r="G315" s="35"/>
      <c r="H315" s="31"/>
      <c r="I315" s="28"/>
      <c r="J315" s="28"/>
      <c r="K315" s="32"/>
      <c r="L315" s="28"/>
      <c r="M315" s="12"/>
      <c r="N315" s="12"/>
      <c r="O315" s="40"/>
      <c r="P315" s="2"/>
      <c r="Q315" s="40"/>
      <c r="U315" s="28"/>
      <c r="W315" s="16"/>
    </row>
    <row r="316" spans="4:23" x14ac:dyDescent="0.25">
      <c r="D316" s="28"/>
      <c r="E316" s="13"/>
      <c r="F316" s="29"/>
      <c r="G316" s="35"/>
      <c r="H316" s="31"/>
      <c r="I316" s="105"/>
      <c r="J316" s="105"/>
      <c r="K316" s="32"/>
      <c r="L316" s="105"/>
      <c r="M316" s="12"/>
      <c r="N316" s="12"/>
      <c r="O316" s="40"/>
      <c r="P316" s="2"/>
      <c r="Q316" s="40"/>
      <c r="R316" s="18"/>
      <c r="U316" s="28"/>
      <c r="W316" s="16"/>
    </row>
    <row r="317" spans="4:23" x14ac:dyDescent="0.25">
      <c r="D317" s="28"/>
      <c r="E317" s="13"/>
      <c r="F317" s="29"/>
      <c r="G317" s="35"/>
      <c r="H317" s="31"/>
      <c r="I317" s="39"/>
      <c r="J317" s="39"/>
      <c r="K317" s="32"/>
      <c r="L317" s="39"/>
      <c r="M317" s="12"/>
      <c r="N317" s="12"/>
      <c r="O317" s="2"/>
      <c r="P317" s="2"/>
      <c r="Q317" s="40"/>
      <c r="U317" s="28"/>
      <c r="W317" s="16"/>
    </row>
    <row r="318" spans="4:23" x14ac:dyDescent="0.25">
      <c r="D318" s="28"/>
      <c r="E318" s="33"/>
      <c r="F318" s="29"/>
      <c r="H318" s="31"/>
      <c r="P318" s="2"/>
      <c r="Q318" s="40"/>
      <c r="U318" s="28"/>
      <c r="W318" s="16"/>
    </row>
    <row r="319" spans="4:23" x14ac:dyDescent="0.25">
      <c r="D319" s="28"/>
      <c r="E319" s="33"/>
      <c r="F319" s="29"/>
      <c r="H319" s="31"/>
      <c r="P319" s="2"/>
      <c r="Q319" s="40"/>
      <c r="U319" s="28"/>
      <c r="W319" s="16"/>
    </row>
    <row r="320" spans="4:23" x14ac:dyDescent="0.25">
      <c r="D320" s="28"/>
      <c r="E320" s="13"/>
      <c r="F320" s="29"/>
      <c r="G320" s="35"/>
      <c r="H320" s="31"/>
      <c r="I320" s="28"/>
      <c r="J320" s="28"/>
      <c r="K320" s="32"/>
      <c r="L320" s="28"/>
      <c r="M320" s="12"/>
      <c r="N320" s="12"/>
      <c r="O320" s="40"/>
      <c r="P320" s="2"/>
      <c r="Q320" s="40"/>
      <c r="U320" s="28"/>
      <c r="W320" s="16"/>
    </row>
    <row r="321" spans="4:23" x14ac:dyDescent="0.25">
      <c r="D321" s="28"/>
      <c r="E321" s="33"/>
      <c r="F321" s="29"/>
      <c r="H321" s="31"/>
      <c r="P321" s="2"/>
      <c r="Q321" s="40"/>
      <c r="U321" s="28"/>
      <c r="W321" s="16"/>
    </row>
    <row r="322" spans="4:23" x14ac:dyDescent="0.25">
      <c r="D322" s="28"/>
      <c r="E322" s="13"/>
      <c r="F322" s="29"/>
      <c r="G322" s="35"/>
      <c r="H322" s="31"/>
      <c r="I322" s="28"/>
      <c r="J322" s="28"/>
      <c r="K322" s="32"/>
      <c r="L322" s="28"/>
      <c r="M322" s="12"/>
      <c r="N322" s="12"/>
      <c r="O322" s="40"/>
      <c r="P322" s="2"/>
      <c r="Q322" s="40"/>
      <c r="R322" s="12"/>
      <c r="U322" s="28"/>
      <c r="W322" s="16"/>
    </row>
    <row r="323" spans="4:23" x14ac:dyDescent="0.25">
      <c r="D323" s="28"/>
      <c r="E323" s="33"/>
      <c r="F323" s="29"/>
      <c r="H323" s="31"/>
      <c r="P323" s="2"/>
      <c r="Q323" s="40"/>
      <c r="U323" s="28"/>
      <c r="W323" s="16"/>
    </row>
    <row r="324" spans="4:23" x14ac:dyDescent="0.25">
      <c r="D324" s="28"/>
      <c r="E324" s="33"/>
      <c r="F324" s="29"/>
      <c r="H324" s="31"/>
      <c r="P324" s="2"/>
      <c r="Q324" s="40"/>
      <c r="U324" s="28"/>
      <c r="W324" s="16"/>
    </row>
    <row r="325" spans="4:23" x14ac:dyDescent="0.25">
      <c r="D325" s="28"/>
      <c r="E325" s="33"/>
      <c r="F325" s="29"/>
      <c r="H325" s="31"/>
      <c r="P325" s="2"/>
      <c r="Q325" s="40"/>
      <c r="U325" s="28"/>
      <c r="W325" s="16"/>
    </row>
    <row r="326" spans="4:23" x14ac:dyDescent="0.25">
      <c r="D326" s="28"/>
      <c r="E326" s="13"/>
      <c r="F326" s="29"/>
      <c r="G326" s="35"/>
      <c r="H326" s="31"/>
      <c r="I326" s="28"/>
      <c r="J326" s="28"/>
      <c r="K326" s="32"/>
      <c r="L326" s="28"/>
      <c r="M326" s="12"/>
      <c r="N326" s="12"/>
      <c r="O326" s="40"/>
      <c r="P326" s="2"/>
      <c r="Q326" s="40"/>
      <c r="U326" s="28"/>
      <c r="W326" s="16"/>
    </row>
    <row r="327" spans="4:23" x14ac:dyDescent="0.25">
      <c r="D327" s="28"/>
      <c r="E327" s="13"/>
      <c r="F327" s="29"/>
      <c r="G327" s="35"/>
      <c r="H327" s="31"/>
      <c r="I327" s="28"/>
      <c r="J327" s="28"/>
      <c r="K327" s="32"/>
      <c r="L327" s="28"/>
      <c r="M327" s="12"/>
      <c r="N327" s="12"/>
      <c r="O327" s="40"/>
      <c r="P327" s="2"/>
      <c r="Q327" s="40"/>
      <c r="U327" s="28"/>
      <c r="W327" s="16"/>
    </row>
    <row r="328" spans="4:23" x14ac:dyDescent="0.25">
      <c r="D328" s="28"/>
      <c r="E328" s="13"/>
      <c r="F328" s="29"/>
      <c r="G328" s="35"/>
      <c r="H328" s="31"/>
      <c r="I328" s="39"/>
      <c r="J328" s="39"/>
      <c r="K328" s="32"/>
      <c r="L328" s="39"/>
      <c r="M328" s="12"/>
      <c r="N328" s="12"/>
      <c r="O328" s="2"/>
      <c r="P328" s="2"/>
      <c r="Q328" s="40"/>
      <c r="U328" s="28"/>
      <c r="W328" s="16"/>
    </row>
    <row r="329" spans="4:23" x14ac:dyDescent="0.25">
      <c r="D329" s="28"/>
      <c r="E329" s="13"/>
      <c r="F329" s="29"/>
      <c r="G329" s="35"/>
      <c r="H329" s="31"/>
      <c r="I329" s="39"/>
      <c r="J329" s="39"/>
      <c r="K329" s="32"/>
      <c r="L329" s="39"/>
      <c r="M329" s="12"/>
      <c r="N329" s="12"/>
      <c r="O329" s="2"/>
      <c r="P329" s="2"/>
      <c r="Q329" s="40"/>
      <c r="U329" s="28"/>
      <c r="W329" s="16"/>
    </row>
    <row r="330" spans="4:23" x14ac:dyDescent="0.25">
      <c r="D330" s="28"/>
      <c r="E330" s="13"/>
      <c r="F330" s="29"/>
      <c r="G330" s="35"/>
      <c r="H330" s="31"/>
      <c r="I330" s="28"/>
      <c r="J330" s="28"/>
      <c r="K330" s="32"/>
      <c r="L330" s="28"/>
      <c r="M330" s="12"/>
      <c r="N330" s="12"/>
      <c r="O330" s="40"/>
      <c r="P330" s="2"/>
      <c r="Q330" s="40"/>
      <c r="U330" s="28"/>
      <c r="W330" s="16"/>
    </row>
    <row r="331" spans="4:23" x14ac:dyDescent="0.25">
      <c r="D331" s="28"/>
      <c r="E331" s="13"/>
      <c r="F331" s="29"/>
      <c r="G331" s="35"/>
      <c r="H331" s="31"/>
      <c r="I331" s="28"/>
      <c r="J331" s="28"/>
      <c r="K331" s="32"/>
      <c r="L331" s="28"/>
      <c r="M331" s="12"/>
      <c r="N331" s="12"/>
      <c r="O331" s="40"/>
      <c r="P331" s="2"/>
      <c r="Q331" s="40"/>
      <c r="U331" s="28"/>
      <c r="W331" s="16"/>
    </row>
    <row r="332" spans="4:23" x14ac:dyDescent="0.25">
      <c r="D332" s="28"/>
      <c r="E332" s="13"/>
      <c r="F332" s="29"/>
      <c r="G332" s="35"/>
      <c r="H332" s="31"/>
      <c r="I332" s="28"/>
      <c r="J332" s="28"/>
      <c r="K332" s="32"/>
      <c r="L332" s="28"/>
      <c r="M332" s="12"/>
      <c r="N332" s="12"/>
      <c r="O332" s="40"/>
      <c r="P332" s="2"/>
      <c r="Q332" s="40"/>
      <c r="U332" s="28"/>
      <c r="W332" s="16"/>
    </row>
    <row r="333" spans="4:23" x14ac:dyDescent="0.25">
      <c r="D333" s="28"/>
      <c r="E333" s="13"/>
      <c r="F333" s="29"/>
      <c r="G333" s="35"/>
      <c r="H333" s="31"/>
      <c r="I333" s="28"/>
      <c r="J333" s="28"/>
      <c r="K333" s="32"/>
      <c r="L333" s="28"/>
      <c r="M333" s="12"/>
      <c r="N333" s="12"/>
      <c r="O333" s="40"/>
      <c r="P333" s="2"/>
      <c r="Q333" s="40"/>
      <c r="U333" s="28"/>
      <c r="W333" s="16"/>
    </row>
    <row r="334" spans="4:23" x14ac:dyDescent="0.25">
      <c r="D334" s="28"/>
      <c r="E334" s="13"/>
      <c r="F334" s="29"/>
      <c r="G334" s="35"/>
      <c r="H334" s="31"/>
      <c r="I334" s="105"/>
      <c r="J334" s="105"/>
      <c r="K334" s="32"/>
      <c r="L334" s="105"/>
      <c r="M334" s="12"/>
      <c r="N334" s="12"/>
      <c r="O334" s="40"/>
      <c r="Q334" s="40"/>
      <c r="R334" s="18"/>
      <c r="U334" s="28"/>
      <c r="W334" s="16"/>
    </row>
    <row r="335" spans="4:23" x14ac:dyDescent="0.25">
      <c r="D335" s="28"/>
      <c r="E335" s="13"/>
      <c r="F335" s="29"/>
      <c r="G335" s="35"/>
      <c r="H335" s="31"/>
      <c r="I335" s="28"/>
      <c r="J335" s="28"/>
      <c r="K335" s="32"/>
      <c r="L335" s="28"/>
      <c r="M335" s="12"/>
      <c r="N335" s="12"/>
      <c r="O335" s="40"/>
      <c r="P335" s="2"/>
      <c r="Q335" s="40"/>
      <c r="U335" s="28"/>
      <c r="W335" s="16"/>
    </row>
    <row r="336" spans="4:23" x14ac:dyDescent="0.25">
      <c r="D336" s="28"/>
      <c r="E336" s="13"/>
      <c r="F336" s="29"/>
      <c r="G336" s="35"/>
      <c r="H336" s="31"/>
      <c r="I336" s="28"/>
      <c r="J336" s="28"/>
      <c r="K336" s="32"/>
      <c r="L336" s="28"/>
      <c r="M336" s="12"/>
      <c r="N336" s="12"/>
      <c r="O336" s="40"/>
      <c r="P336" s="2"/>
      <c r="Q336" s="40"/>
      <c r="U336" s="28"/>
      <c r="W336" s="16"/>
    </row>
    <row r="337" spans="4:23" x14ac:dyDescent="0.25">
      <c r="D337" s="28"/>
      <c r="E337" s="13"/>
      <c r="F337" s="29"/>
      <c r="G337" s="35"/>
      <c r="H337" s="31"/>
      <c r="I337" s="39"/>
      <c r="J337" s="39"/>
      <c r="K337" s="32"/>
      <c r="L337" s="39"/>
      <c r="M337" s="12"/>
      <c r="N337" s="12"/>
      <c r="O337" s="2"/>
      <c r="P337" s="2"/>
      <c r="Q337" s="40"/>
      <c r="U337" s="28"/>
      <c r="W337" s="16"/>
    </row>
    <row r="338" spans="4:23" x14ac:dyDescent="0.25">
      <c r="D338" s="28"/>
      <c r="E338" s="13"/>
      <c r="F338" s="29"/>
      <c r="G338" s="35"/>
      <c r="H338" s="31"/>
      <c r="I338" s="28"/>
      <c r="J338" s="28"/>
      <c r="K338" s="32"/>
      <c r="L338" s="28"/>
      <c r="M338" s="12"/>
      <c r="N338" s="12"/>
      <c r="O338" s="40"/>
      <c r="P338" s="2"/>
      <c r="Q338" s="40"/>
      <c r="U338" s="28"/>
      <c r="W338" s="16"/>
    </row>
    <row r="339" spans="4:23" x14ac:dyDescent="0.25">
      <c r="D339" s="28"/>
      <c r="E339" s="13"/>
      <c r="F339" s="29"/>
      <c r="G339" s="35"/>
      <c r="H339" s="31"/>
      <c r="I339" s="105"/>
      <c r="J339" s="105"/>
      <c r="K339" s="32"/>
      <c r="L339" s="105"/>
      <c r="M339" s="12"/>
      <c r="N339" s="12"/>
      <c r="O339" s="40"/>
      <c r="P339" s="2"/>
      <c r="Q339" s="40"/>
      <c r="R339" s="18"/>
      <c r="U339" s="28"/>
      <c r="W339" s="16"/>
    </row>
    <row r="340" spans="4:23" x14ac:dyDescent="0.25">
      <c r="D340" s="28"/>
      <c r="E340" s="13"/>
      <c r="F340" s="29"/>
      <c r="G340" s="35"/>
      <c r="H340" s="31"/>
      <c r="I340" s="39"/>
      <c r="J340" s="39"/>
      <c r="K340" s="32"/>
      <c r="L340" s="39"/>
      <c r="M340" s="12"/>
      <c r="N340" s="12"/>
      <c r="O340" s="2"/>
      <c r="P340" s="2"/>
      <c r="Q340" s="40"/>
      <c r="U340" s="28"/>
      <c r="W340" s="16"/>
    </row>
    <row r="341" spans="4:23" x14ac:dyDescent="0.25">
      <c r="D341" s="28"/>
      <c r="E341" s="13"/>
      <c r="F341" s="29"/>
      <c r="G341" s="35"/>
      <c r="H341" s="31"/>
      <c r="I341" s="105"/>
      <c r="J341" s="105"/>
      <c r="K341" s="32"/>
      <c r="L341" s="105"/>
      <c r="M341" s="12"/>
      <c r="N341" s="12"/>
      <c r="O341" s="40"/>
      <c r="P341" s="2"/>
      <c r="Q341" s="40"/>
      <c r="R341" s="18"/>
      <c r="U341" s="28"/>
      <c r="W341" s="16"/>
    </row>
    <row r="342" spans="4:23" x14ac:dyDescent="0.25">
      <c r="D342" s="28"/>
      <c r="E342" s="13"/>
      <c r="F342" s="29"/>
      <c r="G342" s="35"/>
      <c r="H342" s="31"/>
      <c r="I342" s="28"/>
      <c r="J342" s="28"/>
      <c r="K342" s="32"/>
      <c r="L342" s="28"/>
      <c r="M342" s="12"/>
      <c r="N342" s="12"/>
      <c r="O342" s="40"/>
      <c r="P342" s="2"/>
      <c r="Q342" s="40"/>
      <c r="U342" s="28"/>
      <c r="W342" s="16"/>
    </row>
    <row r="343" spans="4:23" x14ac:dyDescent="0.25">
      <c r="D343" s="28"/>
      <c r="E343" s="33"/>
      <c r="F343" s="29"/>
      <c r="H343" s="31"/>
      <c r="P343" s="2"/>
      <c r="Q343" s="40"/>
      <c r="R343" s="18"/>
      <c r="U343" s="28"/>
      <c r="W343" s="16"/>
    </row>
    <row r="344" spans="4:23" x14ac:dyDescent="0.25">
      <c r="D344" s="28"/>
      <c r="E344" s="13"/>
      <c r="F344" s="29"/>
      <c r="G344" s="35"/>
      <c r="H344" s="31"/>
      <c r="I344" s="39"/>
      <c r="J344" s="39"/>
      <c r="K344" s="32"/>
      <c r="L344" s="39"/>
      <c r="M344" s="12"/>
      <c r="N344" s="12"/>
      <c r="O344" s="2"/>
      <c r="P344" s="2"/>
      <c r="Q344" s="40"/>
      <c r="R344" s="12"/>
      <c r="U344" s="28"/>
      <c r="W344" s="16"/>
    </row>
    <row r="345" spans="4:23" x14ac:dyDescent="0.25">
      <c r="D345" s="28"/>
      <c r="E345" s="13"/>
      <c r="F345" s="29"/>
      <c r="G345" s="35"/>
      <c r="H345" s="31"/>
      <c r="I345" s="39"/>
      <c r="J345" s="39"/>
      <c r="K345" s="32"/>
      <c r="L345" s="39"/>
      <c r="M345" s="12"/>
      <c r="N345" s="12"/>
      <c r="O345" s="2"/>
      <c r="P345" s="2"/>
      <c r="Q345" s="40"/>
      <c r="R345" s="12"/>
      <c r="U345" s="28"/>
      <c r="W345" s="16"/>
    </row>
    <row r="346" spans="4:23" x14ac:dyDescent="0.25">
      <c r="D346" s="28"/>
      <c r="E346" s="13"/>
      <c r="F346" s="29"/>
      <c r="G346" s="35"/>
      <c r="H346" s="31"/>
      <c r="I346" s="28"/>
      <c r="J346" s="28"/>
      <c r="K346" s="32"/>
      <c r="L346" s="28"/>
      <c r="M346" s="12"/>
      <c r="N346" s="12"/>
      <c r="O346" s="40"/>
      <c r="P346" s="2"/>
      <c r="Q346" s="40"/>
      <c r="R346" s="12"/>
      <c r="U346" s="28"/>
      <c r="W346" s="16"/>
    </row>
    <row r="347" spans="4:23" x14ac:dyDescent="0.25">
      <c r="D347" s="28"/>
      <c r="E347" s="13"/>
      <c r="F347" s="29"/>
      <c r="G347" s="35"/>
      <c r="H347" s="31"/>
      <c r="I347" s="105"/>
      <c r="J347" s="105"/>
      <c r="K347" s="32"/>
      <c r="L347" s="105"/>
      <c r="M347" s="12"/>
      <c r="N347" s="12"/>
      <c r="O347" s="40"/>
      <c r="P347" s="2"/>
      <c r="Q347" s="40"/>
      <c r="R347" s="18"/>
      <c r="U347" s="28"/>
      <c r="W347" s="16"/>
    </row>
    <row r="348" spans="4:23" x14ac:dyDescent="0.25">
      <c r="D348" s="28"/>
      <c r="E348" s="13"/>
      <c r="F348" s="29"/>
      <c r="G348" s="35"/>
      <c r="H348" s="31"/>
      <c r="I348" s="105"/>
      <c r="J348" s="105"/>
      <c r="K348" s="32"/>
      <c r="L348" s="105"/>
      <c r="M348" s="12"/>
      <c r="N348" s="12"/>
      <c r="O348" s="40"/>
      <c r="P348" s="2"/>
      <c r="Q348" s="40"/>
      <c r="R348" s="18"/>
      <c r="U348" s="28"/>
      <c r="W348" s="16"/>
    </row>
    <row r="349" spans="4:23" x14ac:dyDescent="0.25">
      <c r="D349" s="28"/>
      <c r="E349" s="13"/>
      <c r="F349" s="29"/>
      <c r="G349" s="35"/>
      <c r="H349" s="31"/>
      <c r="I349" s="28"/>
      <c r="J349" s="28"/>
      <c r="K349" s="32"/>
      <c r="L349" s="28"/>
      <c r="M349" s="12"/>
      <c r="N349" s="12"/>
      <c r="O349" s="40"/>
      <c r="P349" s="2"/>
      <c r="Q349" s="40"/>
      <c r="R349" s="18"/>
      <c r="U349" s="28"/>
      <c r="W349" s="16"/>
    </row>
    <row r="350" spans="4:23" x14ac:dyDescent="0.25">
      <c r="D350" s="28"/>
      <c r="E350" s="13"/>
      <c r="F350" s="29"/>
      <c r="G350" s="35"/>
      <c r="H350" s="31"/>
      <c r="I350" s="28"/>
      <c r="J350" s="28"/>
      <c r="K350" s="32"/>
      <c r="L350" s="28"/>
      <c r="M350" s="12"/>
      <c r="N350" s="12"/>
      <c r="O350" s="40"/>
      <c r="P350" s="2"/>
      <c r="Q350" s="40"/>
      <c r="R350" s="18"/>
      <c r="U350" s="28"/>
      <c r="W350" s="16"/>
    </row>
    <row r="351" spans="4:23" x14ac:dyDescent="0.25">
      <c r="D351" s="28"/>
      <c r="E351" s="13"/>
      <c r="F351" s="29"/>
      <c r="G351" s="35"/>
      <c r="H351" s="31"/>
      <c r="I351" s="28"/>
      <c r="J351" s="28"/>
      <c r="K351" s="32"/>
      <c r="L351" s="28"/>
      <c r="M351" s="12"/>
      <c r="N351" s="12"/>
      <c r="O351" s="40"/>
      <c r="P351" s="2"/>
      <c r="Q351" s="40"/>
      <c r="U351" s="28"/>
      <c r="W351" s="16"/>
    </row>
    <row r="352" spans="4:23" x14ac:dyDescent="0.25">
      <c r="D352" s="28"/>
      <c r="E352" s="13"/>
      <c r="F352" s="29"/>
      <c r="G352" s="35"/>
      <c r="H352" s="31"/>
      <c r="I352" s="105"/>
      <c r="J352" s="105"/>
      <c r="K352" s="32"/>
      <c r="L352" s="105"/>
      <c r="M352" s="12"/>
      <c r="N352" s="12"/>
      <c r="O352" s="40"/>
      <c r="P352" s="2"/>
      <c r="Q352" s="40"/>
      <c r="R352" s="18"/>
      <c r="U352" s="28"/>
      <c r="W352" s="16"/>
    </row>
    <row r="353" spans="2:23" x14ac:dyDescent="0.25">
      <c r="D353" s="28"/>
      <c r="E353" s="13"/>
      <c r="F353" s="29"/>
      <c r="G353" s="35"/>
      <c r="H353" s="31"/>
      <c r="I353" s="105"/>
      <c r="J353" s="105"/>
      <c r="K353" s="32"/>
      <c r="L353" s="105"/>
      <c r="M353" s="12"/>
      <c r="N353" s="12"/>
      <c r="O353" s="40"/>
      <c r="P353" s="2"/>
      <c r="Q353" s="40"/>
      <c r="R353" s="18"/>
      <c r="U353" s="28"/>
      <c r="W353" s="16"/>
    </row>
    <row r="354" spans="2:23" s="38" customFormat="1" x14ac:dyDescent="0.25">
      <c r="B354" s="100"/>
      <c r="C354" s="16"/>
      <c r="D354" s="28"/>
      <c r="E354" s="13"/>
      <c r="F354" s="29"/>
      <c r="G354" s="35"/>
      <c r="H354" s="31"/>
      <c r="I354" s="105"/>
      <c r="J354" s="105"/>
      <c r="K354" s="32"/>
      <c r="L354" s="105"/>
      <c r="M354" s="12"/>
      <c r="N354" s="12"/>
      <c r="O354" s="40"/>
      <c r="P354" s="2"/>
      <c r="Q354" s="40"/>
      <c r="R354" s="18"/>
      <c r="S354" s="16"/>
      <c r="U354" s="28"/>
      <c r="W354" s="16"/>
    </row>
    <row r="355" spans="2:23" x14ac:dyDescent="0.25">
      <c r="D355" s="28"/>
      <c r="E355" s="13"/>
      <c r="F355" s="29"/>
      <c r="G355" s="35"/>
      <c r="H355" s="31"/>
      <c r="I355" s="28"/>
      <c r="J355" s="28"/>
      <c r="K355" s="32"/>
      <c r="L355" s="28"/>
      <c r="M355" s="12"/>
      <c r="N355" s="12"/>
      <c r="O355" s="40"/>
      <c r="P355" s="2"/>
      <c r="Q355" s="40"/>
      <c r="R355" s="12"/>
      <c r="U355" s="28"/>
      <c r="W355" s="16"/>
    </row>
    <row r="356" spans="2:23" x14ac:dyDescent="0.25">
      <c r="D356" s="28"/>
      <c r="E356" s="33"/>
      <c r="F356" s="29"/>
      <c r="H356" s="31"/>
      <c r="I356" s="105"/>
      <c r="J356" s="105"/>
      <c r="K356" s="32"/>
      <c r="L356" s="105"/>
      <c r="M356" s="12"/>
      <c r="N356" s="12"/>
      <c r="O356" s="40"/>
      <c r="P356" s="2"/>
      <c r="Q356" s="40"/>
      <c r="R356" s="18"/>
      <c r="U356" s="28"/>
      <c r="W356" s="16"/>
    </row>
    <row r="357" spans="2:23" x14ac:dyDescent="0.25">
      <c r="D357" s="28"/>
      <c r="E357" s="33"/>
      <c r="F357" s="29"/>
      <c r="H357" s="31"/>
      <c r="I357" s="105"/>
      <c r="J357" s="105"/>
      <c r="K357" s="32"/>
      <c r="L357" s="105"/>
      <c r="M357" s="12"/>
      <c r="N357" s="12"/>
      <c r="O357" s="40"/>
      <c r="P357" s="2"/>
      <c r="Q357" s="40"/>
      <c r="R357" s="18"/>
      <c r="U357" s="28"/>
      <c r="W357" s="16"/>
    </row>
    <row r="358" spans="2:23" x14ac:dyDescent="0.25">
      <c r="D358" s="28"/>
      <c r="E358" s="13"/>
      <c r="F358" s="29"/>
      <c r="G358" s="35"/>
      <c r="H358" s="31"/>
      <c r="I358" s="28"/>
      <c r="J358" s="28"/>
      <c r="K358" s="32"/>
      <c r="L358" s="28"/>
      <c r="M358" s="12"/>
      <c r="N358" s="12"/>
      <c r="O358" s="40"/>
      <c r="P358" s="2"/>
      <c r="Q358" s="40"/>
      <c r="R358" s="12"/>
      <c r="U358" s="28"/>
      <c r="W358" s="16"/>
    </row>
    <row r="359" spans="2:23" x14ac:dyDescent="0.25">
      <c r="D359" s="28"/>
      <c r="E359" s="13"/>
      <c r="F359" s="29"/>
      <c r="G359" s="35"/>
      <c r="H359" s="31"/>
      <c r="I359" s="28"/>
      <c r="J359" s="28"/>
      <c r="K359" s="32"/>
      <c r="L359" s="28"/>
      <c r="M359" s="12"/>
      <c r="N359" s="12"/>
      <c r="O359" s="40"/>
      <c r="P359" s="2"/>
      <c r="Q359" s="40"/>
      <c r="R359" s="12"/>
      <c r="U359" s="28"/>
      <c r="W359" s="16"/>
    </row>
    <row r="360" spans="2:23" x14ac:dyDescent="0.25">
      <c r="D360" s="28"/>
      <c r="E360" s="13"/>
      <c r="F360" s="29"/>
      <c r="G360" s="35"/>
      <c r="H360" s="31"/>
      <c r="I360" s="28"/>
      <c r="J360" s="28"/>
      <c r="K360" s="32"/>
      <c r="L360" s="28"/>
      <c r="M360" s="12"/>
      <c r="N360" s="12"/>
      <c r="O360" s="40"/>
      <c r="P360" s="2"/>
      <c r="Q360" s="40"/>
      <c r="R360" s="12"/>
      <c r="U360" s="28"/>
      <c r="W360" s="16"/>
    </row>
    <row r="361" spans="2:23" s="38" customFormat="1" x14ac:dyDescent="0.25">
      <c r="B361" s="100"/>
      <c r="C361" s="16"/>
      <c r="D361" s="28"/>
      <c r="E361" s="13"/>
      <c r="F361" s="29"/>
      <c r="G361" s="34"/>
      <c r="H361" s="31"/>
      <c r="I361" s="28"/>
      <c r="J361" s="28"/>
      <c r="K361" s="32"/>
      <c r="L361" s="28"/>
      <c r="M361" s="12"/>
      <c r="N361" s="12"/>
      <c r="O361" s="40"/>
      <c r="P361" s="2"/>
      <c r="Q361" s="40"/>
      <c r="R361" s="12"/>
      <c r="S361" s="16"/>
      <c r="U361" s="28"/>
      <c r="W361" s="16"/>
    </row>
    <row r="362" spans="2:23" x14ac:dyDescent="0.25">
      <c r="D362" s="28"/>
      <c r="E362" s="13"/>
      <c r="F362" s="29"/>
      <c r="G362" s="35"/>
      <c r="H362" s="31"/>
      <c r="I362" s="28"/>
      <c r="J362" s="28"/>
      <c r="K362" s="32"/>
      <c r="L362" s="28"/>
      <c r="M362" s="12"/>
      <c r="N362" s="12"/>
      <c r="O362" s="40"/>
      <c r="P362" s="2"/>
      <c r="Q362" s="40"/>
      <c r="R362" s="12"/>
      <c r="U362" s="28"/>
      <c r="W362" s="16"/>
    </row>
    <row r="363" spans="2:23" x14ac:dyDescent="0.25">
      <c r="D363" s="28"/>
      <c r="E363" s="13"/>
      <c r="F363" s="29"/>
      <c r="G363" s="35"/>
      <c r="H363" s="31"/>
      <c r="I363" s="39"/>
      <c r="J363" s="39"/>
      <c r="K363" s="32"/>
      <c r="L363" s="39"/>
      <c r="M363" s="12"/>
      <c r="N363" s="12"/>
      <c r="O363" s="2"/>
      <c r="P363" s="2"/>
      <c r="Q363" s="40"/>
      <c r="R363" s="12"/>
      <c r="U363" s="28"/>
      <c r="W363" s="16"/>
    </row>
    <row r="364" spans="2:23" x14ac:dyDescent="0.25">
      <c r="D364" s="28"/>
      <c r="E364" s="13"/>
      <c r="F364" s="29"/>
      <c r="G364" s="35"/>
      <c r="H364" s="31"/>
      <c r="I364" s="39"/>
      <c r="J364" s="39"/>
      <c r="K364" s="32"/>
      <c r="L364" s="39"/>
      <c r="M364" s="12"/>
      <c r="N364" s="12"/>
      <c r="O364" s="2"/>
      <c r="P364" s="2"/>
      <c r="Q364" s="40"/>
      <c r="R364" s="12"/>
      <c r="U364" s="28"/>
      <c r="W364" s="16"/>
    </row>
    <row r="365" spans="2:23" x14ac:dyDescent="0.25">
      <c r="D365" s="28"/>
      <c r="E365" s="33"/>
      <c r="F365" s="29"/>
      <c r="G365" s="35"/>
      <c r="H365" s="31"/>
      <c r="I365" s="28"/>
      <c r="J365" s="28"/>
      <c r="K365" s="32"/>
      <c r="L365" s="28"/>
      <c r="M365" s="12"/>
      <c r="N365" s="12"/>
      <c r="O365" s="40"/>
      <c r="P365" s="2"/>
      <c r="Q365" s="40"/>
      <c r="R365" s="12"/>
      <c r="U365" s="28"/>
      <c r="W365" s="16"/>
    </row>
    <row r="366" spans="2:23" x14ac:dyDescent="0.25">
      <c r="D366" s="28"/>
      <c r="E366" s="33"/>
      <c r="F366" s="29"/>
      <c r="G366" s="35"/>
      <c r="H366" s="31"/>
      <c r="I366" s="28"/>
      <c r="J366" s="28"/>
      <c r="K366" s="32"/>
      <c r="L366" s="28"/>
      <c r="M366" s="12"/>
      <c r="N366" s="12"/>
      <c r="O366" s="40"/>
      <c r="P366" s="2"/>
      <c r="Q366" s="40"/>
      <c r="R366" s="12"/>
      <c r="U366" s="28"/>
      <c r="W366" s="16"/>
    </row>
    <row r="367" spans="2:23" x14ac:dyDescent="0.25">
      <c r="D367" s="28"/>
      <c r="E367" s="33"/>
      <c r="F367" s="29"/>
      <c r="H367" s="31"/>
      <c r="I367" s="28"/>
      <c r="J367" s="28"/>
      <c r="K367" s="32"/>
      <c r="L367" s="28"/>
      <c r="M367" s="12"/>
      <c r="N367" s="12"/>
      <c r="O367" s="40"/>
      <c r="P367" s="2"/>
      <c r="Q367" s="40"/>
      <c r="R367" s="12"/>
      <c r="U367" s="28"/>
      <c r="W367" s="16"/>
    </row>
    <row r="368" spans="2:23" x14ac:dyDescent="0.25">
      <c r="D368" s="28"/>
      <c r="E368" s="33"/>
      <c r="F368" s="29"/>
      <c r="H368" s="31"/>
      <c r="I368" s="28"/>
      <c r="J368" s="28"/>
      <c r="K368" s="32"/>
      <c r="L368" s="28"/>
      <c r="M368" s="12"/>
      <c r="N368" s="12"/>
      <c r="O368" s="40"/>
      <c r="P368" s="2"/>
      <c r="Q368" s="40"/>
      <c r="R368" s="12"/>
      <c r="U368" s="28"/>
      <c r="W368" s="16"/>
    </row>
    <row r="369" spans="4:23" x14ac:dyDescent="0.25">
      <c r="D369" s="28"/>
      <c r="E369" s="33"/>
      <c r="F369" s="29"/>
      <c r="H369" s="31"/>
      <c r="I369" s="28"/>
      <c r="J369" s="28"/>
      <c r="K369" s="32"/>
      <c r="L369" s="28"/>
      <c r="M369" s="12"/>
      <c r="N369" s="12"/>
      <c r="O369" s="40"/>
      <c r="P369" s="2"/>
      <c r="Q369" s="40"/>
      <c r="R369" s="12"/>
      <c r="U369" s="28"/>
      <c r="W369" s="16"/>
    </row>
    <row r="370" spans="4:23" x14ac:dyDescent="0.25">
      <c r="D370" s="28"/>
      <c r="E370" s="33"/>
      <c r="F370" s="29"/>
      <c r="H370" s="31"/>
      <c r="P370" s="61"/>
      <c r="Q370" s="40"/>
      <c r="R370" s="12"/>
      <c r="U370" s="28"/>
      <c r="W370" s="16"/>
    </row>
    <row r="371" spans="4:23" x14ac:dyDescent="0.25">
      <c r="D371" s="28"/>
      <c r="E371" s="33"/>
      <c r="F371" s="29"/>
      <c r="H371" s="31"/>
      <c r="I371" s="28"/>
      <c r="J371" s="28"/>
      <c r="K371" s="32"/>
      <c r="L371" s="28"/>
      <c r="M371" s="12"/>
      <c r="N371" s="12"/>
      <c r="O371" s="40"/>
      <c r="P371" s="2"/>
      <c r="Q371" s="40"/>
      <c r="R371" s="12"/>
      <c r="U371" s="28"/>
      <c r="W371" s="16"/>
    </row>
    <row r="372" spans="4:23" x14ac:dyDescent="0.25">
      <c r="D372" s="28"/>
      <c r="E372" s="33"/>
      <c r="F372" s="29"/>
      <c r="H372" s="31"/>
      <c r="I372" s="28"/>
      <c r="J372" s="28"/>
      <c r="K372" s="32"/>
      <c r="L372" s="28"/>
      <c r="M372" s="12"/>
      <c r="N372" s="12"/>
      <c r="O372" s="40"/>
      <c r="P372" s="2"/>
      <c r="Q372" s="40"/>
      <c r="R372" s="12"/>
      <c r="U372" s="28"/>
      <c r="W372" s="16"/>
    </row>
    <row r="373" spans="4:23" x14ac:dyDescent="0.25">
      <c r="D373" s="28"/>
      <c r="E373" s="33"/>
      <c r="F373" s="29"/>
      <c r="H373" s="31"/>
      <c r="I373" s="28"/>
      <c r="J373" s="28"/>
      <c r="K373" s="32"/>
      <c r="L373" s="28"/>
      <c r="M373" s="12"/>
      <c r="N373" s="12"/>
      <c r="O373" s="40"/>
      <c r="P373" s="2"/>
      <c r="Q373" s="40"/>
      <c r="R373" s="12"/>
      <c r="U373" s="28"/>
      <c r="W373" s="16"/>
    </row>
    <row r="374" spans="4:23" x14ac:dyDescent="0.25">
      <c r="D374" s="16"/>
      <c r="E374" s="33"/>
      <c r="F374" s="29"/>
      <c r="H374" s="31"/>
      <c r="P374" s="2"/>
      <c r="Q374" s="40"/>
      <c r="R374" s="12"/>
      <c r="U374" s="28"/>
      <c r="W374" s="16"/>
    </row>
    <row r="375" spans="4:23" x14ac:dyDescent="0.25">
      <c r="D375" s="16"/>
      <c r="E375" s="33"/>
      <c r="F375" s="29"/>
      <c r="H375" s="31"/>
      <c r="Q375" s="40"/>
      <c r="R375" s="12"/>
      <c r="U375" s="28"/>
      <c r="W375" s="16"/>
    </row>
    <row r="376" spans="4:23" x14ac:dyDescent="0.25">
      <c r="D376" s="16"/>
      <c r="E376" s="33"/>
      <c r="F376" s="29"/>
      <c r="H376" s="31"/>
      <c r="P376" s="2"/>
      <c r="Q376" s="40"/>
      <c r="U376" s="28"/>
      <c r="W376" s="16"/>
    </row>
    <row r="377" spans="4:23" x14ac:dyDescent="0.25">
      <c r="D377" s="62"/>
      <c r="E377" s="63"/>
      <c r="F377" s="29"/>
      <c r="G377" s="64"/>
      <c r="H377" s="31"/>
      <c r="I377" s="39"/>
      <c r="J377" s="39"/>
      <c r="K377" s="32"/>
      <c r="L377" s="39"/>
      <c r="M377" s="12"/>
      <c r="N377" s="12"/>
      <c r="O377" s="2"/>
      <c r="P377" s="2"/>
      <c r="Q377" s="40"/>
      <c r="R377" s="12"/>
      <c r="U377" s="28"/>
      <c r="W377" s="16"/>
    </row>
    <row r="378" spans="4:23" x14ac:dyDescent="0.25">
      <c r="D378" s="62"/>
      <c r="E378" s="63"/>
      <c r="F378" s="29"/>
      <c r="G378" s="64"/>
      <c r="H378" s="31"/>
      <c r="I378" s="28"/>
      <c r="J378" s="28"/>
      <c r="K378" s="32"/>
      <c r="L378" s="28"/>
      <c r="M378" s="12"/>
      <c r="N378" s="12"/>
      <c r="O378" s="40"/>
      <c r="P378" s="2"/>
      <c r="Q378" s="40"/>
      <c r="R378" s="12"/>
      <c r="U378" s="28"/>
      <c r="W378" s="16"/>
    </row>
    <row r="379" spans="4:23" x14ac:dyDescent="0.25">
      <c r="D379" s="28"/>
      <c r="E379" s="13"/>
      <c r="F379" s="29"/>
      <c r="G379" s="35"/>
      <c r="H379" s="31"/>
      <c r="I379" s="39"/>
      <c r="J379" s="39"/>
      <c r="K379" s="32"/>
      <c r="L379" s="39"/>
      <c r="M379" s="12"/>
      <c r="N379" s="12"/>
      <c r="O379" s="2"/>
      <c r="P379" s="2"/>
      <c r="Q379" s="40"/>
      <c r="R379" s="12"/>
      <c r="U379" s="28"/>
      <c r="W379" s="16"/>
    </row>
    <row r="380" spans="4:23" x14ac:dyDescent="0.25">
      <c r="D380" s="28"/>
      <c r="E380" s="13"/>
      <c r="F380" s="29"/>
      <c r="G380" s="35"/>
      <c r="H380" s="31"/>
      <c r="I380" s="39"/>
      <c r="J380" s="39"/>
      <c r="K380" s="32"/>
      <c r="L380" s="39"/>
      <c r="M380" s="12"/>
      <c r="N380" s="12"/>
      <c r="O380" s="2"/>
      <c r="P380" s="2"/>
      <c r="Q380" s="40"/>
      <c r="R380" s="12"/>
      <c r="U380" s="28"/>
      <c r="W380" s="16"/>
    </row>
    <row r="381" spans="4:23" x14ac:dyDescent="0.25">
      <c r="D381" s="28"/>
      <c r="E381" s="13"/>
      <c r="F381" s="29"/>
      <c r="G381" s="35"/>
      <c r="H381" s="31"/>
      <c r="I381" s="39"/>
      <c r="J381" s="39"/>
      <c r="K381" s="32"/>
      <c r="L381" s="39"/>
      <c r="M381" s="12"/>
      <c r="N381" s="12"/>
      <c r="O381" s="2"/>
      <c r="P381" s="2"/>
      <c r="Q381" s="40"/>
      <c r="R381" s="12"/>
      <c r="U381" s="28"/>
      <c r="W381" s="16"/>
    </row>
    <row r="382" spans="4:23" x14ac:dyDescent="0.25">
      <c r="D382" s="28"/>
      <c r="E382" s="13"/>
      <c r="F382" s="29"/>
      <c r="G382" s="35"/>
      <c r="H382" s="31"/>
      <c r="I382" s="39"/>
      <c r="J382" s="39"/>
      <c r="K382" s="32"/>
      <c r="L382" s="39"/>
      <c r="M382" s="12"/>
      <c r="N382" s="12"/>
      <c r="O382" s="2"/>
      <c r="P382" s="2"/>
      <c r="Q382" s="40"/>
      <c r="R382" s="12"/>
      <c r="U382" s="28"/>
      <c r="W382" s="16"/>
    </row>
    <row r="383" spans="4:23" x14ac:dyDescent="0.25">
      <c r="D383" s="28"/>
      <c r="E383" s="13"/>
      <c r="F383" s="29"/>
      <c r="G383" s="35"/>
      <c r="H383" s="31"/>
      <c r="I383" s="39"/>
      <c r="J383" s="39"/>
      <c r="K383" s="32"/>
      <c r="L383" s="39"/>
      <c r="M383" s="12"/>
      <c r="N383" s="12"/>
      <c r="O383" s="2"/>
      <c r="P383" s="2"/>
      <c r="Q383" s="40"/>
      <c r="R383" s="12"/>
      <c r="U383" s="28"/>
      <c r="W383" s="16"/>
    </row>
    <row r="384" spans="4:23" x14ac:dyDescent="0.25">
      <c r="D384" s="28"/>
      <c r="E384" s="13"/>
      <c r="F384" s="29"/>
      <c r="G384" s="35"/>
      <c r="H384" s="31"/>
      <c r="I384" s="39"/>
      <c r="J384" s="39"/>
      <c r="K384" s="32"/>
      <c r="L384" s="39"/>
      <c r="M384" s="12"/>
      <c r="N384" s="12"/>
      <c r="O384" s="2"/>
      <c r="P384" s="2"/>
      <c r="Q384" s="40"/>
      <c r="R384" s="12"/>
      <c r="U384" s="28"/>
      <c r="W384" s="16"/>
    </row>
    <row r="385" spans="4:23" x14ac:dyDescent="0.25">
      <c r="D385" s="28"/>
      <c r="E385" s="13"/>
      <c r="F385" s="29"/>
      <c r="G385" s="35"/>
      <c r="H385" s="31"/>
      <c r="I385" s="39"/>
      <c r="J385" s="39"/>
      <c r="K385" s="32"/>
      <c r="L385" s="39"/>
      <c r="M385" s="12"/>
      <c r="N385" s="12"/>
      <c r="O385" s="2"/>
      <c r="P385" s="2"/>
      <c r="Q385" s="40"/>
      <c r="R385" s="12"/>
      <c r="U385" s="28"/>
      <c r="W385" s="16"/>
    </row>
    <row r="386" spans="4:23" x14ac:dyDescent="0.25">
      <c r="D386" s="28"/>
      <c r="E386" s="13"/>
      <c r="F386" s="29"/>
      <c r="G386" s="35"/>
      <c r="H386" s="31"/>
      <c r="I386" s="39"/>
      <c r="J386" s="39"/>
      <c r="K386" s="32"/>
      <c r="L386" s="39"/>
      <c r="M386" s="12"/>
      <c r="N386" s="12"/>
      <c r="O386" s="2"/>
      <c r="P386" s="2"/>
      <c r="Q386" s="40"/>
      <c r="R386" s="12"/>
      <c r="U386" s="28"/>
      <c r="W386" s="16"/>
    </row>
    <row r="387" spans="4:23" x14ac:dyDescent="0.25">
      <c r="D387" s="28"/>
      <c r="E387" s="13"/>
      <c r="F387" s="29"/>
      <c r="G387" s="35"/>
      <c r="H387" s="31"/>
      <c r="I387" s="39"/>
      <c r="J387" s="39"/>
      <c r="K387" s="32"/>
      <c r="L387" s="39"/>
      <c r="M387" s="12"/>
      <c r="N387" s="12"/>
      <c r="O387" s="2"/>
      <c r="P387" s="2"/>
      <c r="Q387" s="40"/>
      <c r="R387" s="12"/>
      <c r="U387" s="28"/>
      <c r="W387" s="16"/>
    </row>
    <row r="388" spans="4:23" x14ac:dyDescent="0.25">
      <c r="D388" s="28"/>
      <c r="E388" s="13"/>
      <c r="F388" s="29"/>
      <c r="G388" s="35"/>
      <c r="H388" s="31"/>
      <c r="I388" s="39"/>
      <c r="J388" s="39"/>
      <c r="K388" s="32"/>
      <c r="L388" s="39"/>
      <c r="M388" s="12"/>
      <c r="N388" s="12"/>
      <c r="O388" s="2"/>
      <c r="P388" s="2"/>
      <c r="Q388" s="40"/>
      <c r="R388" s="12"/>
      <c r="U388" s="28"/>
      <c r="W388" s="16"/>
    </row>
    <row r="389" spans="4:23" x14ac:dyDescent="0.25">
      <c r="D389" s="28"/>
      <c r="E389" s="13"/>
      <c r="F389" s="29"/>
      <c r="G389" s="35"/>
      <c r="H389" s="31"/>
      <c r="I389" s="39"/>
      <c r="J389" s="39"/>
      <c r="K389" s="32"/>
      <c r="L389" s="39"/>
      <c r="M389" s="12"/>
      <c r="N389" s="12"/>
      <c r="O389" s="2"/>
      <c r="P389" s="2"/>
      <c r="Q389" s="40"/>
      <c r="R389" s="12"/>
      <c r="U389" s="28"/>
      <c r="W389" s="16"/>
    </row>
    <row r="390" spans="4:23" x14ac:dyDescent="0.25">
      <c r="D390" s="28"/>
      <c r="E390" s="13"/>
      <c r="F390" s="29"/>
      <c r="G390" s="35"/>
      <c r="H390" s="31"/>
      <c r="I390" s="39"/>
      <c r="J390" s="39"/>
      <c r="K390" s="32"/>
      <c r="L390" s="39"/>
      <c r="M390" s="12"/>
      <c r="N390" s="12"/>
      <c r="O390" s="2"/>
      <c r="P390" s="2"/>
      <c r="Q390" s="40"/>
      <c r="R390" s="12"/>
      <c r="U390" s="28"/>
      <c r="W390" s="16"/>
    </row>
    <row r="391" spans="4:23" x14ac:dyDescent="0.25">
      <c r="D391" s="28"/>
      <c r="E391" s="13"/>
      <c r="F391" s="29"/>
      <c r="G391" s="35"/>
      <c r="H391" s="31"/>
      <c r="I391" s="39"/>
      <c r="J391" s="39"/>
      <c r="K391" s="32"/>
      <c r="L391" s="39"/>
      <c r="M391" s="12"/>
      <c r="N391" s="12"/>
      <c r="O391" s="2"/>
      <c r="P391" s="2"/>
      <c r="Q391" s="40"/>
      <c r="R391" s="12"/>
      <c r="U391" s="28"/>
      <c r="W391" s="16"/>
    </row>
    <row r="392" spans="4:23" x14ac:dyDescent="0.25">
      <c r="D392" s="28"/>
      <c r="E392" s="13"/>
      <c r="F392" s="29"/>
      <c r="G392" s="35"/>
      <c r="H392" s="31"/>
      <c r="I392" s="39"/>
      <c r="J392" s="39"/>
      <c r="K392" s="32"/>
      <c r="L392" s="39"/>
      <c r="M392" s="12"/>
      <c r="N392" s="12"/>
      <c r="O392" s="2"/>
      <c r="P392" s="2"/>
      <c r="Q392" s="40"/>
      <c r="R392" s="12"/>
      <c r="U392" s="28"/>
      <c r="W392" s="16"/>
    </row>
    <row r="393" spans="4:23" x14ac:dyDescent="0.25">
      <c r="D393" s="28"/>
      <c r="E393" s="13"/>
      <c r="F393" s="29"/>
      <c r="G393" s="35"/>
      <c r="H393" s="31"/>
      <c r="I393" s="39"/>
      <c r="J393" s="39"/>
      <c r="K393" s="32"/>
      <c r="L393" s="39"/>
      <c r="M393" s="12"/>
      <c r="N393" s="12"/>
      <c r="O393" s="2"/>
      <c r="P393" s="2"/>
      <c r="Q393" s="40"/>
      <c r="R393" s="12"/>
      <c r="U393" s="28"/>
      <c r="W393" s="16"/>
    </row>
    <row r="394" spans="4:23" x14ac:dyDescent="0.25">
      <c r="D394" s="28"/>
      <c r="E394" s="13"/>
      <c r="F394" s="29"/>
      <c r="G394" s="35"/>
      <c r="H394" s="31"/>
      <c r="I394" s="39"/>
      <c r="J394" s="39"/>
      <c r="K394" s="32"/>
      <c r="L394" s="39"/>
      <c r="M394" s="12"/>
      <c r="N394" s="12"/>
      <c r="O394" s="2"/>
      <c r="P394" s="2"/>
      <c r="Q394" s="40"/>
      <c r="R394" s="12"/>
      <c r="U394" s="28"/>
      <c r="W394" s="16"/>
    </row>
    <row r="395" spans="4:23" x14ac:dyDescent="0.25">
      <c r="D395" s="28"/>
      <c r="E395" s="13"/>
      <c r="F395" s="29"/>
      <c r="G395" s="35"/>
      <c r="H395" s="31"/>
      <c r="I395" s="39"/>
      <c r="J395" s="39"/>
      <c r="K395" s="32"/>
      <c r="L395" s="39"/>
      <c r="M395" s="12"/>
      <c r="N395" s="12"/>
      <c r="O395" s="2"/>
      <c r="P395" s="2"/>
      <c r="Q395" s="40"/>
      <c r="R395" s="12"/>
      <c r="U395" s="28"/>
      <c r="W395" s="16"/>
    </row>
    <row r="396" spans="4:23" x14ac:dyDescent="0.25">
      <c r="D396" s="28"/>
      <c r="E396" s="13"/>
      <c r="F396" s="29"/>
      <c r="G396" s="35"/>
      <c r="H396" s="31"/>
      <c r="I396" s="39"/>
      <c r="J396" s="39"/>
      <c r="K396" s="32"/>
      <c r="L396" s="39"/>
      <c r="M396" s="12"/>
      <c r="N396" s="12"/>
      <c r="O396" s="2"/>
      <c r="P396" s="2"/>
      <c r="Q396" s="40"/>
      <c r="R396" s="12"/>
      <c r="U396" s="28"/>
      <c r="W396" s="16"/>
    </row>
    <row r="397" spans="4:23" x14ac:dyDescent="0.25">
      <c r="D397" s="28"/>
      <c r="E397" s="13"/>
      <c r="F397" s="29"/>
      <c r="G397" s="35"/>
      <c r="H397" s="31"/>
      <c r="I397" s="39"/>
      <c r="J397" s="39"/>
      <c r="K397" s="32"/>
      <c r="L397" s="39"/>
      <c r="M397" s="12"/>
      <c r="N397" s="12"/>
      <c r="O397" s="2"/>
      <c r="P397" s="2"/>
      <c r="Q397" s="40"/>
      <c r="R397" s="12"/>
      <c r="U397" s="28"/>
      <c r="W397" s="16"/>
    </row>
    <row r="398" spans="4:23" x14ac:dyDescent="0.25">
      <c r="D398" s="28"/>
      <c r="E398" s="13"/>
      <c r="F398" s="29"/>
      <c r="G398" s="35"/>
      <c r="H398" s="31"/>
      <c r="I398" s="39"/>
      <c r="J398" s="39"/>
      <c r="K398" s="32"/>
      <c r="L398" s="39"/>
      <c r="M398" s="12"/>
      <c r="N398" s="12"/>
      <c r="O398" s="2"/>
      <c r="P398" s="2"/>
      <c r="Q398" s="40"/>
      <c r="R398" s="12"/>
      <c r="U398" s="28"/>
      <c r="W398" s="16"/>
    </row>
    <row r="399" spans="4:23" x14ac:dyDescent="0.25">
      <c r="D399" s="28"/>
      <c r="E399" s="13"/>
      <c r="F399" s="29"/>
      <c r="G399" s="35"/>
      <c r="H399" s="31"/>
      <c r="I399" s="39"/>
      <c r="J399" s="39"/>
      <c r="K399" s="32"/>
      <c r="L399" s="39"/>
      <c r="M399" s="12"/>
      <c r="N399" s="12"/>
      <c r="O399" s="2"/>
      <c r="P399" s="2"/>
      <c r="Q399" s="40"/>
      <c r="R399" s="12"/>
      <c r="U399" s="28"/>
      <c r="W399" s="16"/>
    </row>
    <row r="400" spans="4:23" x14ac:dyDescent="0.25">
      <c r="D400" s="28"/>
      <c r="E400" s="13"/>
      <c r="F400" s="29"/>
      <c r="G400" s="35"/>
      <c r="H400" s="31"/>
      <c r="I400" s="28"/>
      <c r="J400" s="28"/>
      <c r="K400" s="32"/>
      <c r="L400" s="28"/>
      <c r="M400" s="12"/>
      <c r="N400" s="12"/>
      <c r="O400" s="40"/>
      <c r="P400" s="2"/>
      <c r="Q400" s="40"/>
      <c r="R400" s="12"/>
      <c r="U400" s="28"/>
      <c r="W400" s="16"/>
    </row>
    <row r="401" spans="4:23" x14ac:dyDescent="0.25">
      <c r="D401" s="28"/>
      <c r="E401" s="13"/>
      <c r="F401" s="29"/>
      <c r="G401" s="35"/>
      <c r="H401" s="31"/>
      <c r="I401" s="39"/>
      <c r="J401" s="39"/>
      <c r="K401" s="32"/>
      <c r="L401" s="39"/>
      <c r="M401" s="12"/>
      <c r="N401" s="12"/>
      <c r="O401" s="2"/>
      <c r="P401" s="2"/>
      <c r="Q401" s="40"/>
      <c r="R401" s="12"/>
      <c r="U401" s="28"/>
      <c r="W401" s="16"/>
    </row>
    <row r="402" spans="4:23" x14ac:dyDescent="0.25">
      <c r="D402" s="28"/>
      <c r="E402" s="13"/>
      <c r="F402" s="29"/>
      <c r="G402" s="35"/>
      <c r="H402" s="31"/>
      <c r="I402" s="39"/>
      <c r="J402" s="39"/>
      <c r="K402" s="32"/>
      <c r="L402" s="39"/>
      <c r="M402" s="12"/>
      <c r="N402" s="12"/>
      <c r="O402" s="2"/>
      <c r="P402" s="2"/>
      <c r="Q402" s="40"/>
      <c r="R402" s="12"/>
      <c r="U402" s="28"/>
      <c r="W402" s="16"/>
    </row>
    <row r="403" spans="4:23" x14ac:dyDescent="0.25">
      <c r="D403" s="28"/>
      <c r="E403" s="13"/>
      <c r="F403" s="29"/>
      <c r="G403" s="35"/>
      <c r="H403" s="31"/>
      <c r="I403" s="39"/>
      <c r="J403" s="39"/>
      <c r="K403" s="32"/>
      <c r="L403" s="39"/>
      <c r="M403" s="12"/>
      <c r="N403" s="12"/>
      <c r="O403" s="2"/>
      <c r="P403" s="2"/>
      <c r="Q403" s="40"/>
      <c r="R403" s="12"/>
      <c r="U403" s="28"/>
      <c r="W403" s="16"/>
    </row>
    <row r="404" spans="4:23" x14ac:dyDescent="0.25">
      <c r="D404" s="28"/>
      <c r="E404" s="13"/>
      <c r="F404" s="29"/>
      <c r="G404" s="35"/>
      <c r="H404" s="31"/>
      <c r="I404" s="39"/>
      <c r="J404" s="39"/>
      <c r="K404" s="32"/>
      <c r="L404" s="39"/>
      <c r="M404" s="12"/>
      <c r="N404" s="12"/>
      <c r="O404" s="2"/>
      <c r="P404" s="2"/>
      <c r="Q404" s="40"/>
      <c r="R404" s="12"/>
      <c r="U404" s="28"/>
      <c r="W404" s="16"/>
    </row>
    <row r="405" spans="4:23" x14ac:dyDescent="0.25">
      <c r="D405" s="28"/>
      <c r="E405" s="13"/>
      <c r="F405" s="29"/>
      <c r="G405" s="35"/>
      <c r="H405" s="31"/>
      <c r="I405" s="39"/>
      <c r="J405" s="39"/>
      <c r="K405" s="32"/>
      <c r="L405" s="39"/>
      <c r="M405" s="12"/>
      <c r="N405" s="12"/>
      <c r="O405" s="2"/>
      <c r="P405" s="2"/>
      <c r="Q405" s="40"/>
      <c r="R405" s="12"/>
      <c r="U405" s="28"/>
      <c r="W405" s="16"/>
    </row>
    <row r="406" spans="4:23" x14ac:dyDescent="0.25">
      <c r="D406" s="28"/>
      <c r="E406" s="13"/>
      <c r="F406" s="29"/>
      <c r="G406" s="35"/>
      <c r="H406" s="31"/>
      <c r="I406" s="39"/>
      <c r="J406" s="39"/>
      <c r="K406" s="32"/>
      <c r="L406" s="39"/>
      <c r="M406" s="12"/>
      <c r="N406" s="12"/>
      <c r="O406" s="2"/>
      <c r="P406" s="2"/>
      <c r="Q406" s="40"/>
      <c r="R406" s="12"/>
      <c r="U406" s="28"/>
      <c r="W406" s="16"/>
    </row>
    <row r="407" spans="4:23" x14ac:dyDescent="0.25">
      <c r="D407" s="28"/>
      <c r="E407" s="13"/>
      <c r="F407" s="29"/>
      <c r="G407" s="35"/>
      <c r="H407" s="31"/>
      <c r="I407" s="39"/>
      <c r="J407" s="39"/>
      <c r="K407" s="32"/>
      <c r="L407" s="39"/>
      <c r="M407" s="12"/>
      <c r="N407" s="12"/>
      <c r="O407" s="2"/>
      <c r="P407" s="2"/>
      <c r="Q407" s="40"/>
      <c r="R407" s="12"/>
      <c r="U407" s="28"/>
      <c r="W407" s="16"/>
    </row>
    <row r="408" spans="4:23" x14ac:dyDescent="0.25">
      <c r="D408" s="28"/>
      <c r="E408" s="13"/>
      <c r="F408" s="29"/>
      <c r="G408" s="35"/>
      <c r="H408" s="31"/>
      <c r="I408" s="39"/>
      <c r="J408" s="39"/>
      <c r="K408" s="32"/>
      <c r="L408" s="39"/>
      <c r="M408" s="12"/>
      <c r="N408" s="12"/>
      <c r="O408" s="2"/>
      <c r="P408" s="2"/>
      <c r="Q408" s="40"/>
      <c r="R408" s="12"/>
      <c r="U408" s="28"/>
      <c r="W408" s="16"/>
    </row>
    <row r="409" spans="4:23" x14ac:dyDescent="0.25">
      <c r="D409" s="28"/>
      <c r="E409" s="13"/>
      <c r="F409" s="29"/>
      <c r="G409" s="35"/>
      <c r="H409" s="31"/>
      <c r="I409" s="39"/>
      <c r="J409" s="39"/>
      <c r="K409" s="32"/>
      <c r="L409" s="39"/>
      <c r="M409" s="12"/>
      <c r="N409" s="12"/>
      <c r="O409" s="2"/>
      <c r="P409" s="2"/>
      <c r="Q409" s="40"/>
      <c r="R409" s="12"/>
      <c r="U409" s="28"/>
      <c r="W409" s="16"/>
    </row>
    <row r="410" spans="4:23" x14ac:dyDescent="0.25">
      <c r="D410" s="28"/>
      <c r="E410" s="13"/>
      <c r="F410" s="29"/>
      <c r="G410" s="35"/>
      <c r="H410" s="31"/>
      <c r="I410" s="39"/>
      <c r="J410" s="39"/>
      <c r="K410" s="32"/>
      <c r="L410" s="39"/>
      <c r="M410" s="12"/>
      <c r="N410" s="12"/>
      <c r="O410" s="2"/>
      <c r="P410" s="2"/>
      <c r="Q410" s="40"/>
      <c r="R410" s="12"/>
      <c r="U410" s="28"/>
      <c r="W410" s="16"/>
    </row>
    <row r="411" spans="4:23" x14ac:dyDescent="0.25">
      <c r="D411" s="28"/>
      <c r="E411" s="13"/>
      <c r="F411" s="29"/>
      <c r="G411" s="35"/>
      <c r="H411" s="31"/>
      <c r="I411" s="39"/>
      <c r="J411" s="39"/>
      <c r="K411" s="32"/>
      <c r="L411" s="39"/>
      <c r="M411" s="12"/>
      <c r="N411" s="12"/>
      <c r="O411" s="2"/>
      <c r="P411" s="2"/>
      <c r="Q411" s="40"/>
      <c r="R411" s="12"/>
      <c r="U411" s="28"/>
      <c r="W411" s="16"/>
    </row>
    <row r="412" spans="4:23" x14ac:dyDescent="0.25">
      <c r="D412" s="28"/>
      <c r="E412" s="13"/>
      <c r="F412" s="29"/>
      <c r="G412" s="35"/>
      <c r="H412" s="31"/>
      <c r="I412" s="39"/>
      <c r="J412" s="39"/>
      <c r="K412" s="32"/>
      <c r="L412" s="39"/>
      <c r="M412" s="12"/>
      <c r="N412" s="12"/>
      <c r="O412" s="2"/>
      <c r="P412" s="2"/>
      <c r="Q412" s="40"/>
      <c r="R412" s="12"/>
      <c r="U412" s="28"/>
      <c r="W412" s="16"/>
    </row>
    <row r="413" spans="4:23" x14ac:dyDescent="0.25">
      <c r="D413" s="28"/>
      <c r="E413" s="13"/>
      <c r="F413" s="29"/>
      <c r="G413" s="35"/>
      <c r="H413" s="31"/>
      <c r="I413" s="28"/>
      <c r="J413" s="28"/>
      <c r="K413" s="32"/>
      <c r="L413" s="28"/>
      <c r="M413" s="12"/>
      <c r="N413" s="12"/>
      <c r="O413" s="40"/>
      <c r="P413" s="2"/>
      <c r="Q413" s="40"/>
      <c r="R413" s="12"/>
      <c r="U413" s="28"/>
      <c r="W413" s="16"/>
    </row>
    <row r="414" spans="4:23" x14ac:dyDescent="0.25">
      <c r="D414" s="28"/>
      <c r="E414" s="13"/>
      <c r="F414" s="29"/>
      <c r="G414" s="35"/>
      <c r="H414" s="31"/>
      <c r="I414" s="28"/>
      <c r="J414" s="28"/>
      <c r="K414" s="32"/>
      <c r="L414" s="28"/>
      <c r="M414" s="12"/>
      <c r="N414" s="12"/>
      <c r="O414" s="40"/>
      <c r="P414" s="2"/>
      <c r="Q414" s="40"/>
      <c r="R414" s="12"/>
      <c r="U414" s="28"/>
      <c r="W414" s="16"/>
    </row>
    <row r="415" spans="4:23" x14ac:dyDescent="0.25">
      <c r="D415" s="28"/>
      <c r="E415" s="13"/>
      <c r="F415" s="29"/>
      <c r="G415" s="35"/>
      <c r="H415" s="31"/>
      <c r="I415" s="28"/>
      <c r="J415" s="28"/>
      <c r="K415" s="32"/>
      <c r="L415" s="28"/>
      <c r="M415" s="12"/>
      <c r="N415" s="12"/>
      <c r="O415" s="40"/>
      <c r="P415" s="2"/>
      <c r="Q415" s="40"/>
      <c r="R415" s="18"/>
      <c r="U415" s="28"/>
      <c r="W415" s="16"/>
    </row>
    <row r="416" spans="4:23" x14ac:dyDescent="0.25">
      <c r="D416" s="28"/>
      <c r="E416" s="13"/>
      <c r="F416" s="29"/>
      <c r="G416" s="35"/>
      <c r="H416" s="31"/>
      <c r="I416" s="39"/>
      <c r="J416" s="39"/>
      <c r="K416" s="32"/>
      <c r="L416" s="39"/>
      <c r="M416" s="12"/>
      <c r="N416" s="12"/>
      <c r="O416" s="2"/>
      <c r="P416" s="2"/>
      <c r="Q416" s="40"/>
      <c r="R416" s="12"/>
      <c r="U416" s="28"/>
      <c r="W416" s="16"/>
    </row>
    <row r="417" spans="2:23" x14ac:dyDescent="0.25">
      <c r="D417" s="28"/>
      <c r="E417" s="13"/>
      <c r="F417" s="29"/>
      <c r="G417" s="35"/>
      <c r="H417" s="31"/>
      <c r="I417" s="39"/>
      <c r="J417" s="39"/>
      <c r="K417" s="32"/>
      <c r="L417" s="39"/>
      <c r="M417" s="12"/>
      <c r="N417" s="12"/>
      <c r="O417" s="2"/>
      <c r="P417" s="2"/>
      <c r="Q417" s="40"/>
      <c r="R417" s="12"/>
      <c r="U417" s="28"/>
      <c r="W417" s="16"/>
    </row>
    <row r="418" spans="2:23" x14ac:dyDescent="0.25">
      <c r="D418" s="28"/>
      <c r="E418" s="13"/>
      <c r="F418" s="29"/>
      <c r="G418" s="35"/>
      <c r="H418" s="31"/>
      <c r="I418" s="39"/>
      <c r="J418" s="39"/>
      <c r="K418" s="32"/>
      <c r="L418" s="39"/>
      <c r="M418" s="12"/>
      <c r="N418" s="12"/>
      <c r="O418" s="2"/>
      <c r="P418" s="2"/>
      <c r="Q418" s="40"/>
      <c r="R418" s="12"/>
      <c r="U418" s="28"/>
      <c r="W418" s="16"/>
    </row>
    <row r="419" spans="2:23" x14ac:dyDescent="0.25">
      <c r="D419" s="28"/>
      <c r="E419" s="13"/>
      <c r="F419" s="29"/>
      <c r="G419" s="35"/>
      <c r="H419" s="31"/>
      <c r="I419" s="39"/>
      <c r="J419" s="39"/>
      <c r="K419" s="32"/>
      <c r="L419" s="39"/>
      <c r="M419" s="12"/>
      <c r="N419" s="12"/>
      <c r="O419" s="2"/>
      <c r="P419" s="2"/>
      <c r="Q419" s="40"/>
      <c r="R419" s="12"/>
      <c r="U419" s="28"/>
      <c r="W419" s="16"/>
    </row>
    <row r="420" spans="2:23" x14ac:dyDescent="0.25">
      <c r="D420" s="28"/>
      <c r="E420" s="13"/>
      <c r="F420" s="29"/>
      <c r="G420" s="35"/>
      <c r="H420" s="31"/>
      <c r="I420" s="105"/>
      <c r="J420" s="105"/>
      <c r="K420" s="32"/>
      <c r="L420" s="105"/>
      <c r="M420" s="12"/>
      <c r="N420" s="12"/>
      <c r="O420" s="40"/>
      <c r="P420" s="2"/>
      <c r="Q420" s="40"/>
      <c r="R420" s="18"/>
      <c r="U420" s="28"/>
      <c r="W420" s="16"/>
    </row>
    <row r="421" spans="2:23" x14ac:dyDescent="0.25">
      <c r="D421" s="28"/>
      <c r="E421" s="13"/>
      <c r="F421" s="29"/>
      <c r="G421" s="35"/>
      <c r="H421" s="31"/>
      <c r="I421" s="39"/>
      <c r="J421" s="39"/>
      <c r="K421" s="32"/>
      <c r="L421" s="39"/>
      <c r="M421" s="12"/>
      <c r="N421" s="12"/>
      <c r="O421" s="2"/>
      <c r="P421" s="2"/>
      <c r="Q421" s="40"/>
      <c r="R421" s="12"/>
      <c r="U421" s="28"/>
      <c r="W421" s="16"/>
    </row>
    <row r="422" spans="2:23" x14ac:dyDescent="0.25">
      <c r="D422" s="28"/>
      <c r="E422" s="13"/>
      <c r="F422" s="29"/>
      <c r="G422" s="35"/>
      <c r="H422" s="31"/>
      <c r="I422" s="28"/>
      <c r="J422" s="28"/>
      <c r="K422" s="32"/>
      <c r="L422" s="28"/>
      <c r="M422" s="12"/>
      <c r="N422" s="12"/>
      <c r="O422" s="40"/>
      <c r="P422" s="2"/>
      <c r="Q422" s="40"/>
      <c r="R422" s="12"/>
      <c r="U422" s="28"/>
      <c r="W422" s="16"/>
    </row>
    <row r="423" spans="2:23" x14ac:dyDescent="0.25">
      <c r="D423" s="28"/>
      <c r="E423" s="13"/>
      <c r="F423" s="29"/>
      <c r="G423" s="35"/>
      <c r="H423" s="31"/>
      <c r="I423" s="28"/>
      <c r="J423" s="28"/>
      <c r="K423" s="32"/>
      <c r="L423" s="28"/>
      <c r="M423" s="12"/>
      <c r="N423" s="12"/>
      <c r="O423" s="40"/>
      <c r="P423" s="2"/>
      <c r="Q423" s="40"/>
      <c r="R423" s="12"/>
      <c r="U423" s="28"/>
      <c r="W423" s="16"/>
    </row>
    <row r="424" spans="2:23" x14ac:dyDescent="0.25">
      <c r="D424" s="28"/>
      <c r="E424" s="13"/>
      <c r="F424" s="29"/>
      <c r="G424" s="35"/>
      <c r="H424" s="31"/>
      <c r="I424" s="28"/>
      <c r="J424" s="28"/>
      <c r="K424" s="32"/>
      <c r="L424" s="28"/>
      <c r="M424" s="12"/>
      <c r="N424" s="12"/>
      <c r="O424" s="40"/>
      <c r="P424" s="2"/>
      <c r="Q424" s="40"/>
      <c r="R424" s="12"/>
      <c r="U424" s="28"/>
      <c r="W424" s="16"/>
    </row>
    <row r="425" spans="2:23" x14ac:dyDescent="0.25">
      <c r="D425" s="28"/>
      <c r="E425" s="33"/>
      <c r="F425" s="29"/>
      <c r="H425" s="31"/>
      <c r="Q425" s="40"/>
      <c r="U425" s="28"/>
      <c r="W425" s="16"/>
    </row>
    <row r="426" spans="2:23" s="39" customFormat="1" x14ac:dyDescent="0.25">
      <c r="B426" s="101"/>
      <c r="C426" s="16"/>
      <c r="E426" s="13"/>
      <c r="F426" s="29"/>
      <c r="G426" s="35"/>
      <c r="H426" s="31"/>
      <c r="I426" s="28"/>
      <c r="J426" s="28"/>
      <c r="K426" s="32"/>
      <c r="L426" s="28"/>
      <c r="M426" s="12"/>
      <c r="N426" s="12"/>
      <c r="O426" s="40"/>
      <c r="P426" s="2"/>
      <c r="Q426" s="40"/>
      <c r="R426" s="12"/>
      <c r="U426" s="28"/>
      <c r="W426" s="16"/>
    </row>
    <row r="427" spans="2:23" s="39" customFormat="1" x14ac:dyDescent="0.25">
      <c r="B427" s="101"/>
      <c r="C427" s="16"/>
      <c r="E427" s="13"/>
      <c r="F427" s="29"/>
      <c r="G427" s="35"/>
      <c r="H427" s="31"/>
      <c r="I427" s="28"/>
      <c r="J427" s="28"/>
      <c r="K427" s="32"/>
      <c r="L427" s="28"/>
      <c r="M427" s="12"/>
      <c r="N427" s="12"/>
      <c r="O427" s="40"/>
      <c r="P427" s="2"/>
      <c r="Q427" s="40"/>
      <c r="R427" s="12"/>
      <c r="U427" s="28"/>
      <c r="W427" s="16"/>
    </row>
    <row r="428" spans="2:23" s="39" customFormat="1" x14ac:dyDescent="0.25">
      <c r="B428" s="101"/>
      <c r="C428" s="16"/>
      <c r="E428" s="13"/>
      <c r="F428" s="29"/>
      <c r="G428" s="35"/>
      <c r="H428" s="31"/>
      <c r="I428" s="28"/>
      <c r="J428" s="28"/>
      <c r="K428" s="32"/>
      <c r="L428" s="28"/>
      <c r="M428" s="12"/>
      <c r="N428" s="12"/>
      <c r="O428" s="40"/>
      <c r="P428" s="2"/>
      <c r="Q428" s="40"/>
      <c r="R428" s="12"/>
      <c r="U428" s="28"/>
      <c r="W428" s="16"/>
    </row>
    <row r="429" spans="2:23" s="39" customFormat="1" x14ac:dyDescent="0.25">
      <c r="B429" s="101"/>
      <c r="C429" s="16"/>
      <c r="E429" s="13"/>
      <c r="F429" s="29"/>
      <c r="G429" s="35"/>
      <c r="H429" s="31"/>
      <c r="I429" s="28"/>
      <c r="J429" s="28"/>
      <c r="K429" s="32"/>
      <c r="L429" s="28"/>
      <c r="M429" s="12"/>
      <c r="N429" s="12"/>
      <c r="O429" s="40"/>
      <c r="P429" s="2"/>
      <c r="Q429" s="40"/>
      <c r="R429" s="12"/>
      <c r="U429" s="28"/>
      <c r="W429" s="16"/>
    </row>
    <row r="430" spans="2:23" s="39" customFormat="1" x14ac:dyDescent="0.25">
      <c r="B430" s="101"/>
      <c r="C430" s="16"/>
      <c r="E430" s="13"/>
      <c r="F430" s="29"/>
      <c r="G430" s="35"/>
      <c r="H430" s="31"/>
      <c r="I430" s="28"/>
      <c r="J430" s="28"/>
      <c r="K430" s="32"/>
      <c r="L430" s="28"/>
      <c r="M430" s="12"/>
      <c r="N430" s="12"/>
      <c r="O430" s="40"/>
      <c r="P430" s="2"/>
      <c r="Q430" s="40"/>
      <c r="R430" s="12"/>
      <c r="U430" s="28"/>
      <c r="W430" s="16"/>
    </row>
    <row r="431" spans="2:23" s="39" customFormat="1" x14ac:dyDescent="0.25">
      <c r="B431" s="101"/>
      <c r="C431" s="16"/>
      <c r="E431" s="13"/>
      <c r="F431" s="29"/>
      <c r="G431" s="35"/>
      <c r="H431" s="31"/>
      <c r="I431" s="28"/>
      <c r="J431" s="28"/>
      <c r="K431" s="32"/>
      <c r="L431" s="28"/>
      <c r="M431" s="12"/>
      <c r="N431" s="12"/>
      <c r="O431" s="40"/>
      <c r="P431" s="2"/>
      <c r="Q431" s="40"/>
      <c r="R431" s="12"/>
      <c r="U431" s="28"/>
      <c r="W431" s="16"/>
    </row>
    <row r="432" spans="2:23" s="39" customFormat="1" x14ac:dyDescent="0.25">
      <c r="B432" s="101"/>
      <c r="C432" s="16"/>
      <c r="E432" s="13"/>
      <c r="F432" s="29"/>
      <c r="G432" s="35"/>
      <c r="H432" s="31"/>
      <c r="I432" s="28"/>
      <c r="J432" s="28"/>
      <c r="K432" s="32"/>
      <c r="L432" s="28"/>
      <c r="M432" s="12"/>
      <c r="N432" s="12"/>
      <c r="O432" s="40"/>
      <c r="P432" s="2"/>
      <c r="Q432" s="40"/>
      <c r="R432" s="12"/>
      <c r="U432" s="28"/>
      <c r="W432" s="16"/>
    </row>
    <row r="433" spans="2:23" s="39" customFormat="1" x14ac:dyDescent="0.25">
      <c r="B433" s="101"/>
      <c r="C433" s="16"/>
      <c r="E433" s="13"/>
      <c r="F433" s="29"/>
      <c r="G433" s="35"/>
      <c r="H433" s="31"/>
      <c r="I433" s="28"/>
      <c r="J433" s="28"/>
      <c r="K433" s="32"/>
      <c r="L433" s="28"/>
      <c r="M433" s="12"/>
      <c r="N433" s="12"/>
      <c r="O433" s="40"/>
      <c r="P433" s="2"/>
      <c r="Q433" s="40"/>
      <c r="R433" s="12"/>
      <c r="U433" s="28"/>
      <c r="W433" s="16"/>
    </row>
    <row r="434" spans="2:23" x14ac:dyDescent="0.25">
      <c r="F434" s="29"/>
      <c r="H434" s="31"/>
      <c r="P434" s="2"/>
      <c r="Q434" s="40"/>
      <c r="U434" s="28"/>
      <c r="W434" s="16"/>
    </row>
    <row r="435" spans="2:23" x14ac:dyDescent="0.25">
      <c r="F435" s="29"/>
      <c r="H435" s="31"/>
      <c r="P435" s="2"/>
      <c r="Q435" s="40"/>
      <c r="U435" s="28"/>
      <c r="W435" s="16"/>
    </row>
    <row r="436" spans="2:23" x14ac:dyDescent="0.25">
      <c r="F436" s="29"/>
      <c r="H436" s="31"/>
      <c r="P436" s="2"/>
      <c r="Q436" s="40"/>
      <c r="U436" s="28"/>
      <c r="W436" s="16"/>
    </row>
    <row r="437" spans="2:23" x14ac:dyDescent="0.25">
      <c r="F437" s="29"/>
      <c r="H437" s="31"/>
      <c r="P437" s="2"/>
      <c r="Q437" s="40"/>
      <c r="U437" s="28"/>
      <c r="W437" s="16"/>
    </row>
    <row r="438" spans="2:23" x14ac:dyDescent="0.25">
      <c r="F438" s="29"/>
      <c r="H438" s="31"/>
      <c r="P438" s="2"/>
      <c r="Q438" s="40"/>
      <c r="U438" s="28"/>
      <c r="W438" s="16"/>
    </row>
    <row r="439" spans="2:23" x14ac:dyDescent="0.25">
      <c r="F439" s="29"/>
      <c r="H439" s="31"/>
      <c r="P439" s="2"/>
      <c r="Q439" s="40"/>
      <c r="U439" s="28"/>
      <c r="W439" s="16"/>
    </row>
    <row r="440" spans="2:23" x14ac:dyDescent="0.25">
      <c r="F440" s="29"/>
      <c r="H440" s="31"/>
      <c r="P440" s="2"/>
      <c r="Q440" s="40"/>
      <c r="S440" s="39"/>
      <c r="U440" s="28"/>
      <c r="W440" s="16"/>
    </row>
    <row r="441" spans="2:23" x14ac:dyDescent="0.25">
      <c r="F441" s="29"/>
      <c r="H441" s="31"/>
      <c r="P441" s="2"/>
      <c r="Q441" s="40"/>
      <c r="U441" s="28"/>
      <c r="W441" s="16"/>
    </row>
    <row r="442" spans="2:23" x14ac:dyDescent="0.25">
      <c r="F442" s="29"/>
      <c r="H442" s="31"/>
      <c r="P442" s="2"/>
      <c r="Q442" s="40"/>
      <c r="U442" s="28"/>
      <c r="W442" s="16"/>
    </row>
    <row r="443" spans="2:23" x14ac:dyDescent="0.25">
      <c r="F443" s="29"/>
      <c r="H443" s="31"/>
      <c r="P443" s="2"/>
      <c r="Q443" s="40"/>
      <c r="U443" s="28"/>
      <c r="W443" s="16"/>
    </row>
    <row r="444" spans="2:23" x14ac:dyDescent="0.25">
      <c r="F444" s="29"/>
      <c r="H444" s="31"/>
      <c r="P444" s="2"/>
      <c r="Q444" s="40"/>
      <c r="U444" s="28"/>
      <c r="W444" s="16"/>
    </row>
    <row r="445" spans="2:23" x14ac:dyDescent="0.25">
      <c r="F445" s="29"/>
      <c r="H445" s="31"/>
      <c r="P445" s="2"/>
      <c r="Q445" s="40"/>
      <c r="U445" s="28"/>
      <c r="W445" s="16"/>
    </row>
    <row r="446" spans="2:23" x14ac:dyDescent="0.25">
      <c r="F446" s="29"/>
      <c r="H446" s="31"/>
      <c r="P446" s="2"/>
      <c r="Q446" s="40"/>
      <c r="U446" s="28"/>
      <c r="W446" s="16"/>
    </row>
    <row r="447" spans="2:23" x14ac:dyDescent="0.25">
      <c r="F447" s="29"/>
      <c r="H447" s="31"/>
      <c r="P447" s="2"/>
      <c r="Q447" s="40"/>
      <c r="U447" s="28"/>
      <c r="W447" s="16"/>
    </row>
    <row r="448" spans="2:23" x14ac:dyDescent="0.25">
      <c r="F448" s="29"/>
      <c r="H448" s="31"/>
      <c r="P448" s="2"/>
      <c r="Q448" s="40"/>
      <c r="U448" s="28"/>
      <c r="W448" s="16"/>
    </row>
    <row r="449" spans="6:23" x14ac:dyDescent="0.25">
      <c r="F449" s="29"/>
      <c r="H449" s="31"/>
      <c r="P449" s="2"/>
      <c r="Q449" s="40"/>
      <c r="U449" s="28"/>
      <c r="W449" s="16"/>
    </row>
    <row r="450" spans="6:23" x14ac:dyDescent="0.25">
      <c r="F450" s="29"/>
      <c r="H450" s="31"/>
      <c r="P450" s="2"/>
      <c r="Q450" s="40"/>
      <c r="U450" s="28"/>
      <c r="W450" s="16"/>
    </row>
    <row r="451" spans="6:23" x14ac:dyDescent="0.25">
      <c r="F451" s="29"/>
      <c r="H451" s="31"/>
      <c r="P451" s="2"/>
      <c r="Q451" s="40"/>
      <c r="U451" s="28"/>
      <c r="W451" s="16"/>
    </row>
    <row r="452" spans="6:23" x14ac:dyDescent="0.25">
      <c r="F452" s="29"/>
      <c r="H452" s="31"/>
      <c r="P452" s="2"/>
      <c r="Q452" s="40"/>
      <c r="U452" s="28"/>
      <c r="W452" s="16"/>
    </row>
    <row r="453" spans="6:23" x14ac:dyDescent="0.25">
      <c r="F453" s="29"/>
      <c r="H453" s="31"/>
      <c r="P453" s="2"/>
      <c r="Q453" s="40"/>
      <c r="U453" s="28"/>
      <c r="W453" s="16"/>
    </row>
    <row r="454" spans="6:23" x14ac:dyDescent="0.25">
      <c r="F454" s="29"/>
      <c r="H454" s="31"/>
      <c r="P454" s="2"/>
      <c r="Q454" s="40"/>
      <c r="U454" s="28"/>
      <c r="W454" s="16"/>
    </row>
    <row r="455" spans="6:23" x14ac:dyDescent="0.25">
      <c r="F455" s="29"/>
      <c r="H455" s="31"/>
      <c r="P455" s="2"/>
      <c r="Q455" s="40"/>
      <c r="U455" s="28"/>
      <c r="W455" s="16"/>
    </row>
    <row r="456" spans="6:23" x14ac:dyDescent="0.25">
      <c r="F456" s="29"/>
      <c r="H456" s="31"/>
      <c r="P456" s="2"/>
      <c r="Q456" s="40"/>
      <c r="U456" s="28"/>
      <c r="W456" s="16"/>
    </row>
    <row r="457" spans="6:23" x14ac:dyDescent="0.25">
      <c r="F457" s="29"/>
      <c r="H457" s="31"/>
      <c r="P457" s="2"/>
      <c r="Q457" s="40"/>
      <c r="U457" s="28"/>
      <c r="W457" s="16"/>
    </row>
    <row r="458" spans="6:23" x14ac:dyDescent="0.25">
      <c r="F458" s="29"/>
      <c r="H458" s="31"/>
      <c r="P458" s="2"/>
      <c r="Q458" s="40"/>
      <c r="U458" s="28"/>
      <c r="W458" s="16"/>
    </row>
    <row r="459" spans="6:23" x14ac:dyDescent="0.25">
      <c r="F459" s="29"/>
      <c r="H459" s="31"/>
      <c r="P459" s="2"/>
      <c r="Q459" s="40"/>
      <c r="U459" s="28"/>
      <c r="W459" s="16"/>
    </row>
    <row r="460" spans="6:23" x14ac:dyDescent="0.25">
      <c r="F460" s="29"/>
      <c r="H460" s="31"/>
      <c r="P460" s="2"/>
      <c r="Q460" s="40"/>
      <c r="U460" s="28"/>
      <c r="W460" s="16"/>
    </row>
    <row r="461" spans="6:23" x14ac:dyDescent="0.25">
      <c r="F461" s="29"/>
      <c r="H461" s="31"/>
      <c r="P461" s="2"/>
      <c r="Q461" s="40"/>
      <c r="U461" s="28"/>
      <c r="W461" s="16"/>
    </row>
    <row r="462" spans="6:23" x14ac:dyDescent="0.25">
      <c r="F462" s="29"/>
      <c r="H462" s="31"/>
      <c r="P462" s="2"/>
      <c r="Q462" s="40"/>
      <c r="U462" s="28"/>
      <c r="W462" s="16"/>
    </row>
    <row r="463" spans="6:23" x14ac:dyDescent="0.25">
      <c r="F463" s="29"/>
      <c r="H463" s="31"/>
      <c r="P463" s="2"/>
      <c r="Q463" s="40"/>
      <c r="U463" s="28"/>
      <c r="W463" s="16"/>
    </row>
    <row r="464" spans="6:23" x14ac:dyDescent="0.25">
      <c r="F464" s="29"/>
      <c r="H464" s="31"/>
      <c r="P464" s="2"/>
      <c r="Q464" s="40"/>
      <c r="U464" s="28"/>
      <c r="W464" s="16"/>
    </row>
    <row r="465" spans="6:23" x14ac:dyDescent="0.25">
      <c r="F465" s="29"/>
      <c r="H465" s="31"/>
      <c r="P465" s="2"/>
      <c r="Q465" s="40"/>
      <c r="U465" s="28"/>
      <c r="W465" s="16"/>
    </row>
    <row r="466" spans="6:23" x14ac:dyDescent="0.25">
      <c r="F466" s="29"/>
      <c r="H466" s="31"/>
      <c r="P466" s="2"/>
      <c r="Q466" s="40"/>
      <c r="U466" s="28"/>
      <c r="W466" s="16"/>
    </row>
    <row r="467" spans="6:23" x14ac:dyDescent="0.25">
      <c r="F467" s="29"/>
      <c r="H467" s="31"/>
      <c r="P467" s="2"/>
      <c r="Q467" s="40"/>
      <c r="U467" s="28"/>
      <c r="W467" s="16"/>
    </row>
    <row r="468" spans="6:23" x14ac:dyDescent="0.25">
      <c r="F468" s="29"/>
      <c r="H468" s="31"/>
      <c r="P468" s="2"/>
      <c r="Q468" s="40"/>
      <c r="U468" s="28"/>
      <c r="W468" s="16"/>
    </row>
    <row r="469" spans="6:23" x14ac:dyDescent="0.25">
      <c r="F469" s="29"/>
      <c r="H469" s="31"/>
      <c r="P469" s="2"/>
      <c r="Q469" s="40"/>
      <c r="U469" s="28"/>
      <c r="W469" s="16"/>
    </row>
    <row r="470" spans="6:23" x14ac:dyDescent="0.25">
      <c r="F470" s="29"/>
      <c r="H470" s="31"/>
      <c r="P470" s="2"/>
      <c r="Q470" s="40"/>
      <c r="U470" s="28"/>
      <c r="W470" s="16"/>
    </row>
    <row r="471" spans="6:23" x14ac:dyDescent="0.25">
      <c r="F471" s="29"/>
      <c r="H471" s="31"/>
      <c r="P471" s="2"/>
      <c r="Q471" s="40"/>
      <c r="U471" s="28"/>
      <c r="W471" s="16"/>
    </row>
    <row r="472" spans="6:23" x14ac:dyDescent="0.25">
      <c r="F472" s="29"/>
      <c r="H472" s="31"/>
      <c r="P472" s="2"/>
      <c r="Q472" s="40"/>
      <c r="U472" s="28"/>
      <c r="W472" s="16"/>
    </row>
    <row r="473" spans="6:23" x14ac:dyDescent="0.25">
      <c r="F473" s="29"/>
      <c r="H473" s="31"/>
      <c r="P473" s="2"/>
      <c r="Q473" s="40"/>
      <c r="U473" s="28"/>
      <c r="W473" s="16"/>
    </row>
    <row r="474" spans="6:23" x14ac:dyDescent="0.25">
      <c r="F474" s="29"/>
      <c r="H474" s="31"/>
      <c r="P474" s="2"/>
      <c r="Q474" s="40"/>
      <c r="U474" s="28"/>
      <c r="W474" s="16"/>
    </row>
    <row r="475" spans="6:23" x14ac:dyDescent="0.25">
      <c r="F475" s="29"/>
      <c r="H475" s="31"/>
      <c r="P475" s="2"/>
      <c r="Q475" s="40"/>
      <c r="U475" s="28"/>
      <c r="W475" s="16"/>
    </row>
    <row r="476" spans="6:23" x14ac:dyDescent="0.25">
      <c r="F476" s="29"/>
      <c r="H476" s="31"/>
      <c r="P476" s="2"/>
      <c r="Q476" s="40"/>
      <c r="U476" s="28"/>
      <c r="W476" s="16"/>
    </row>
    <row r="477" spans="6:23" x14ac:dyDescent="0.25">
      <c r="F477" s="29"/>
      <c r="H477" s="31"/>
      <c r="P477" s="2"/>
      <c r="Q477" s="40"/>
      <c r="U477" s="28"/>
      <c r="W477" s="16"/>
    </row>
    <row r="478" spans="6:23" x14ac:dyDescent="0.25">
      <c r="F478" s="29"/>
      <c r="H478" s="31"/>
      <c r="P478" s="2"/>
      <c r="Q478" s="40"/>
      <c r="U478" s="28"/>
      <c r="W478" s="16"/>
    </row>
    <row r="479" spans="6:23" x14ac:dyDescent="0.25">
      <c r="F479" s="29"/>
      <c r="H479" s="31"/>
      <c r="P479" s="2"/>
      <c r="Q479" s="40"/>
      <c r="U479" s="28"/>
      <c r="W479" s="16"/>
    </row>
    <row r="480" spans="6:23" x14ac:dyDescent="0.25">
      <c r="F480" s="29"/>
      <c r="H480" s="31"/>
      <c r="P480" s="2"/>
      <c r="Q480" s="40"/>
      <c r="U480" s="28"/>
      <c r="W480" s="16"/>
    </row>
    <row r="481" spans="6:23" x14ac:dyDescent="0.25">
      <c r="F481" s="29"/>
      <c r="H481" s="31"/>
      <c r="P481" s="2"/>
      <c r="Q481" s="40"/>
      <c r="U481" s="28"/>
      <c r="W481" s="16"/>
    </row>
    <row r="482" spans="6:23" x14ac:dyDescent="0.25">
      <c r="F482" s="29"/>
      <c r="H482" s="31"/>
      <c r="P482" s="2"/>
      <c r="Q482" s="40"/>
      <c r="U482" s="28"/>
      <c r="W482" s="16"/>
    </row>
    <row r="483" spans="6:23" x14ac:dyDescent="0.25">
      <c r="F483" s="29"/>
      <c r="H483" s="31"/>
      <c r="P483" s="2"/>
      <c r="Q483" s="40"/>
      <c r="U483" s="28"/>
      <c r="W483" s="16"/>
    </row>
    <row r="484" spans="6:23" x14ac:dyDescent="0.25">
      <c r="F484" s="29"/>
      <c r="H484" s="31"/>
      <c r="P484" s="2"/>
      <c r="Q484" s="40"/>
      <c r="U484" s="28"/>
      <c r="W484" s="16"/>
    </row>
    <row r="485" spans="6:23" x14ac:dyDescent="0.25">
      <c r="F485" s="29"/>
      <c r="H485" s="31"/>
      <c r="P485" s="2"/>
      <c r="Q485" s="40"/>
      <c r="U485" s="28"/>
      <c r="W485" s="16"/>
    </row>
    <row r="486" spans="6:23" x14ac:dyDescent="0.25">
      <c r="F486" s="29"/>
      <c r="H486" s="31"/>
      <c r="P486" s="2"/>
      <c r="Q486" s="40"/>
      <c r="U486" s="28"/>
      <c r="W486" s="16"/>
    </row>
    <row r="487" spans="6:23" x14ac:dyDescent="0.25">
      <c r="F487" s="29"/>
      <c r="H487" s="31"/>
      <c r="P487" s="2"/>
      <c r="Q487" s="40"/>
      <c r="U487" s="28"/>
      <c r="W487" s="16"/>
    </row>
    <row r="488" spans="6:23" x14ac:dyDescent="0.25">
      <c r="F488" s="29"/>
      <c r="H488" s="31"/>
      <c r="P488" s="2"/>
      <c r="Q488" s="40"/>
      <c r="U488" s="28"/>
      <c r="W488" s="16"/>
    </row>
    <row r="489" spans="6:23" x14ac:dyDescent="0.25">
      <c r="F489" s="29"/>
      <c r="H489" s="31"/>
      <c r="P489" s="2"/>
      <c r="Q489" s="40"/>
      <c r="U489" s="28"/>
      <c r="W489" s="16"/>
    </row>
    <row r="490" spans="6:23" x14ac:dyDescent="0.25">
      <c r="F490" s="29"/>
      <c r="H490" s="31"/>
      <c r="P490" s="2"/>
      <c r="Q490" s="40"/>
      <c r="U490" s="28"/>
      <c r="W490" s="16"/>
    </row>
    <row r="491" spans="6:23" x14ac:dyDescent="0.25">
      <c r="F491" s="29"/>
      <c r="H491" s="31"/>
      <c r="P491" s="2"/>
      <c r="Q491" s="40"/>
      <c r="U491" s="28"/>
      <c r="W491" s="16"/>
    </row>
    <row r="492" spans="6:23" x14ac:dyDescent="0.25">
      <c r="F492" s="29"/>
      <c r="H492" s="31"/>
      <c r="P492" s="2"/>
      <c r="Q492" s="40"/>
      <c r="U492" s="28"/>
      <c r="W492" s="16"/>
    </row>
    <row r="493" spans="6:23" x14ac:dyDescent="0.25">
      <c r="F493" s="29"/>
      <c r="H493" s="31"/>
      <c r="P493" s="2"/>
      <c r="Q493" s="40"/>
      <c r="U493" s="28"/>
      <c r="W493" s="16"/>
    </row>
    <row r="494" spans="6:23" x14ac:dyDescent="0.25">
      <c r="F494" s="29"/>
      <c r="H494" s="31"/>
      <c r="P494" s="2"/>
      <c r="Q494" s="40"/>
      <c r="U494" s="28"/>
      <c r="W494" s="16"/>
    </row>
    <row r="495" spans="6:23" x14ac:dyDescent="0.25">
      <c r="F495" s="29"/>
      <c r="H495" s="31"/>
      <c r="P495" s="2"/>
      <c r="Q495" s="40"/>
      <c r="U495" s="28"/>
      <c r="W495" s="16"/>
    </row>
    <row r="496" spans="6:23" x14ac:dyDescent="0.25">
      <c r="F496" s="29"/>
      <c r="H496" s="31"/>
      <c r="P496" s="2"/>
      <c r="Q496" s="40"/>
      <c r="U496" s="28"/>
      <c r="W496" s="16"/>
    </row>
    <row r="497" spans="6:23" x14ac:dyDescent="0.25">
      <c r="F497" s="29"/>
      <c r="H497" s="31"/>
      <c r="P497" s="2"/>
      <c r="Q497" s="40"/>
      <c r="U497" s="28"/>
      <c r="W497" s="16"/>
    </row>
    <row r="498" spans="6:23" x14ac:dyDescent="0.25">
      <c r="F498" s="29"/>
      <c r="H498" s="31"/>
      <c r="P498" s="2"/>
      <c r="Q498" s="40"/>
      <c r="U498" s="28"/>
      <c r="W498" s="16"/>
    </row>
    <row r="499" spans="6:23" x14ac:dyDescent="0.25">
      <c r="F499" s="29"/>
      <c r="H499" s="31"/>
      <c r="P499" s="2"/>
      <c r="Q499" s="40"/>
      <c r="U499" s="28"/>
      <c r="W499" s="16"/>
    </row>
    <row r="500" spans="6:23" x14ac:dyDescent="0.25">
      <c r="F500" s="29"/>
      <c r="H500" s="31"/>
      <c r="P500" s="2"/>
      <c r="Q500" s="40"/>
      <c r="U500" s="28"/>
      <c r="W500" s="16"/>
    </row>
    <row r="501" spans="6:23" x14ac:dyDescent="0.25">
      <c r="F501" s="29"/>
      <c r="H501" s="31"/>
      <c r="P501" s="2"/>
      <c r="Q501" s="40"/>
      <c r="U501" s="28"/>
      <c r="W501" s="16"/>
    </row>
    <row r="502" spans="6:23" x14ac:dyDescent="0.25">
      <c r="F502" s="29"/>
      <c r="H502" s="31"/>
      <c r="P502" s="2"/>
      <c r="Q502" s="40"/>
      <c r="U502" s="28"/>
      <c r="W502" s="16"/>
    </row>
    <row r="503" spans="6:23" x14ac:dyDescent="0.25">
      <c r="F503" s="29"/>
      <c r="H503" s="31"/>
      <c r="P503" s="2"/>
      <c r="Q503" s="40"/>
      <c r="U503" s="28"/>
      <c r="W503" s="16"/>
    </row>
    <row r="504" spans="6:23" x14ac:dyDescent="0.25">
      <c r="F504" s="29"/>
      <c r="H504" s="31"/>
      <c r="P504" s="2"/>
      <c r="Q504" s="40"/>
      <c r="U504" s="28"/>
      <c r="W504" s="16"/>
    </row>
    <row r="505" spans="6:23" x14ac:dyDescent="0.25">
      <c r="F505" s="29"/>
      <c r="H505" s="31"/>
      <c r="P505" s="2"/>
      <c r="Q505" s="40"/>
      <c r="U505" s="28"/>
      <c r="W505" s="16"/>
    </row>
    <row r="506" spans="6:23" x14ac:dyDescent="0.25">
      <c r="F506" s="29"/>
      <c r="H506" s="31"/>
      <c r="P506" s="2"/>
      <c r="Q506" s="40"/>
      <c r="U506" s="28"/>
      <c r="W506" s="16"/>
    </row>
    <row r="507" spans="6:23" x14ac:dyDescent="0.25">
      <c r="F507" s="29"/>
      <c r="H507" s="31"/>
      <c r="P507" s="2"/>
      <c r="Q507" s="40"/>
      <c r="U507" s="28"/>
      <c r="W507" s="16"/>
    </row>
    <row r="508" spans="6:23" x14ac:dyDescent="0.25">
      <c r="F508" s="29"/>
      <c r="H508" s="31"/>
      <c r="P508" s="2"/>
      <c r="Q508" s="40"/>
      <c r="U508" s="28"/>
      <c r="W508" s="16"/>
    </row>
    <row r="509" spans="6:23" x14ac:dyDescent="0.25">
      <c r="F509" s="29"/>
      <c r="H509" s="31"/>
      <c r="P509" s="2"/>
      <c r="Q509" s="40"/>
      <c r="U509" s="28"/>
      <c r="W509" s="16"/>
    </row>
    <row r="510" spans="6:23" x14ac:dyDescent="0.25">
      <c r="F510" s="29"/>
      <c r="H510" s="31"/>
      <c r="P510" s="2"/>
      <c r="Q510" s="40"/>
      <c r="U510" s="28"/>
      <c r="W510" s="16"/>
    </row>
    <row r="511" spans="6:23" x14ac:dyDescent="0.25">
      <c r="F511" s="29"/>
      <c r="H511" s="31"/>
      <c r="P511" s="2"/>
      <c r="Q511" s="40"/>
      <c r="U511" s="28"/>
      <c r="W511" s="16"/>
    </row>
    <row r="512" spans="6:23" x14ac:dyDescent="0.25">
      <c r="F512" s="29"/>
      <c r="H512" s="31"/>
      <c r="P512" s="2"/>
      <c r="Q512" s="40"/>
      <c r="U512" s="28"/>
      <c r="W512" s="16"/>
    </row>
    <row r="513" spans="6:23" x14ac:dyDescent="0.25">
      <c r="F513" s="29"/>
      <c r="H513" s="31"/>
      <c r="P513" s="2"/>
      <c r="Q513" s="40"/>
      <c r="U513" s="28"/>
      <c r="W513" s="16"/>
    </row>
    <row r="514" spans="6:23" x14ac:dyDescent="0.25">
      <c r="F514" s="29"/>
      <c r="H514" s="31"/>
      <c r="P514" s="2"/>
      <c r="Q514" s="40"/>
      <c r="U514" s="28"/>
      <c r="W514" s="16"/>
    </row>
    <row r="515" spans="6:23" x14ac:dyDescent="0.25">
      <c r="F515" s="29"/>
      <c r="H515" s="31"/>
      <c r="P515" s="2"/>
      <c r="Q515" s="40"/>
      <c r="U515" s="28"/>
      <c r="W515" s="16"/>
    </row>
    <row r="516" spans="6:23" x14ac:dyDescent="0.25">
      <c r="F516" s="29"/>
      <c r="H516" s="31"/>
      <c r="P516" s="2"/>
      <c r="Q516" s="40"/>
      <c r="U516" s="28"/>
      <c r="W516" s="16"/>
    </row>
    <row r="517" spans="6:23" x14ac:dyDescent="0.25">
      <c r="F517" s="29"/>
      <c r="H517" s="31"/>
      <c r="P517" s="2"/>
      <c r="Q517" s="40"/>
      <c r="U517" s="28"/>
      <c r="W517" s="16"/>
    </row>
    <row r="518" spans="6:23" x14ac:dyDescent="0.25">
      <c r="F518" s="29"/>
      <c r="H518" s="31"/>
      <c r="P518" s="2"/>
      <c r="Q518" s="40"/>
      <c r="U518" s="28"/>
      <c r="W518" s="16"/>
    </row>
    <row r="519" spans="6:23" x14ac:dyDescent="0.25">
      <c r="F519" s="29"/>
      <c r="H519" s="31"/>
      <c r="P519" s="2"/>
      <c r="Q519" s="40"/>
      <c r="U519" s="28"/>
      <c r="W519" s="16"/>
    </row>
    <row r="520" spans="6:23" x14ac:dyDescent="0.25">
      <c r="F520" s="29"/>
      <c r="H520" s="31"/>
      <c r="P520" s="2"/>
      <c r="Q520" s="40"/>
      <c r="U520" s="28"/>
      <c r="W520" s="16"/>
    </row>
    <row r="521" spans="6:23" x14ac:dyDescent="0.25">
      <c r="F521" s="29"/>
      <c r="H521" s="31"/>
      <c r="P521" s="2"/>
      <c r="Q521" s="40"/>
      <c r="U521" s="28"/>
      <c r="W521" s="16"/>
    </row>
    <row r="522" spans="6:23" x14ac:dyDescent="0.25">
      <c r="F522" s="29"/>
      <c r="H522" s="31"/>
      <c r="P522" s="2"/>
      <c r="Q522" s="40"/>
      <c r="U522" s="28"/>
      <c r="W522" s="16"/>
    </row>
    <row r="523" spans="6:23" x14ac:dyDescent="0.25">
      <c r="F523" s="29"/>
      <c r="H523" s="31"/>
      <c r="P523" s="2"/>
      <c r="Q523" s="40"/>
      <c r="U523" s="28"/>
      <c r="W523" s="16"/>
    </row>
    <row r="524" spans="6:23" x14ac:dyDescent="0.25">
      <c r="F524" s="29"/>
      <c r="H524" s="31"/>
      <c r="P524" s="2"/>
      <c r="Q524" s="40"/>
      <c r="U524" s="28"/>
      <c r="W524" s="16"/>
    </row>
    <row r="525" spans="6:23" x14ac:dyDescent="0.25">
      <c r="F525" s="29"/>
      <c r="H525" s="31"/>
      <c r="P525" s="2"/>
      <c r="Q525" s="40"/>
      <c r="U525" s="28"/>
      <c r="W525" s="16"/>
    </row>
    <row r="526" spans="6:23" x14ac:dyDescent="0.25">
      <c r="F526" s="29"/>
      <c r="H526" s="31"/>
      <c r="P526" s="2"/>
      <c r="Q526" s="40"/>
      <c r="U526" s="28"/>
      <c r="W526" s="16"/>
    </row>
    <row r="527" spans="6:23" x14ac:dyDescent="0.25">
      <c r="F527" s="29"/>
      <c r="H527" s="31"/>
      <c r="P527" s="2"/>
      <c r="Q527" s="40"/>
      <c r="U527" s="28"/>
      <c r="W527" s="16"/>
    </row>
    <row r="528" spans="6:23" x14ac:dyDescent="0.25">
      <c r="F528" s="29"/>
      <c r="H528" s="31"/>
      <c r="P528" s="2"/>
      <c r="Q528" s="40"/>
      <c r="U528" s="28"/>
      <c r="W528" s="16"/>
    </row>
    <row r="529" spans="6:23" x14ac:dyDescent="0.25">
      <c r="F529" s="29"/>
      <c r="H529" s="31"/>
      <c r="P529" s="2"/>
      <c r="Q529" s="40"/>
      <c r="U529" s="28"/>
      <c r="W529" s="16"/>
    </row>
    <row r="530" spans="6:23" x14ac:dyDescent="0.25">
      <c r="F530" s="29"/>
      <c r="H530" s="31"/>
      <c r="P530" s="2"/>
      <c r="Q530" s="40"/>
      <c r="U530" s="28"/>
      <c r="W530" s="16"/>
    </row>
    <row r="531" spans="6:23" x14ac:dyDescent="0.25">
      <c r="F531" s="29"/>
      <c r="H531" s="31"/>
      <c r="P531" s="2"/>
      <c r="Q531" s="40"/>
      <c r="U531" s="28"/>
      <c r="W531" s="16"/>
    </row>
    <row r="532" spans="6:23" x14ac:dyDescent="0.25">
      <c r="F532" s="29"/>
      <c r="H532" s="31"/>
      <c r="P532" s="2"/>
      <c r="Q532" s="40"/>
      <c r="U532" s="28"/>
      <c r="W532" s="16"/>
    </row>
    <row r="533" spans="6:23" x14ac:dyDescent="0.25">
      <c r="F533" s="29"/>
      <c r="H533" s="31"/>
      <c r="P533" s="2"/>
      <c r="Q533" s="40"/>
      <c r="U533" s="28"/>
      <c r="W533" s="16"/>
    </row>
    <row r="534" spans="6:23" x14ac:dyDescent="0.25">
      <c r="F534" s="29"/>
      <c r="H534" s="31"/>
      <c r="P534" s="2"/>
      <c r="Q534" s="40"/>
      <c r="U534" s="28"/>
      <c r="W534" s="16"/>
    </row>
    <row r="535" spans="6:23" x14ac:dyDescent="0.25">
      <c r="F535" s="29"/>
      <c r="H535" s="31"/>
      <c r="P535" s="2"/>
      <c r="Q535" s="40"/>
      <c r="U535" s="28"/>
      <c r="W535" s="16"/>
    </row>
    <row r="536" spans="6:23" x14ac:dyDescent="0.25">
      <c r="F536" s="29"/>
      <c r="H536" s="31"/>
      <c r="P536" s="2"/>
      <c r="Q536" s="40"/>
      <c r="U536" s="28"/>
      <c r="W536" s="16"/>
    </row>
    <row r="537" spans="6:23" x14ac:dyDescent="0.25">
      <c r="F537" s="29"/>
      <c r="H537" s="31"/>
      <c r="P537" s="2"/>
      <c r="Q537" s="40"/>
      <c r="U537" s="28"/>
      <c r="W537" s="16"/>
    </row>
    <row r="538" spans="6:23" x14ac:dyDescent="0.25">
      <c r="F538" s="29"/>
      <c r="H538" s="31"/>
      <c r="P538" s="2"/>
      <c r="Q538" s="40"/>
      <c r="U538" s="28"/>
      <c r="W538" s="16"/>
    </row>
    <row r="539" spans="6:23" x14ac:dyDescent="0.25">
      <c r="F539" s="29"/>
      <c r="H539" s="31"/>
      <c r="P539" s="2"/>
      <c r="Q539" s="40"/>
      <c r="U539" s="28"/>
      <c r="W539" s="16"/>
    </row>
    <row r="540" spans="6:23" x14ac:dyDescent="0.25">
      <c r="F540" s="29"/>
      <c r="H540" s="31"/>
      <c r="P540" s="2"/>
      <c r="Q540" s="40"/>
      <c r="U540" s="28"/>
      <c r="W540" s="16"/>
    </row>
    <row r="541" spans="6:23" x14ac:dyDescent="0.25">
      <c r="F541" s="29"/>
      <c r="H541" s="31"/>
      <c r="P541" s="2"/>
      <c r="Q541" s="40"/>
      <c r="U541" s="28"/>
      <c r="W541" s="16"/>
    </row>
    <row r="542" spans="6:23" x14ac:dyDescent="0.25">
      <c r="F542" s="29"/>
      <c r="H542" s="31"/>
      <c r="P542" s="2"/>
      <c r="Q542" s="40"/>
      <c r="U542" s="28"/>
      <c r="W542" s="16"/>
    </row>
    <row r="543" spans="6:23" x14ac:dyDescent="0.25">
      <c r="F543" s="29"/>
      <c r="H543" s="31"/>
      <c r="P543" s="2"/>
      <c r="Q543" s="40"/>
      <c r="U543" s="28"/>
      <c r="W543" s="16"/>
    </row>
    <row r="544" spans="6:23" x14ac:dyDescent="0.25">
      <c r="F544" s="29"/>
      <c r="H544" s="31"/>
      <c r="P544" s="2"/>
      <c r="Q544" s="40"/>
      <c r="U544" s="28"/>
      <c r="W544" s="16"/>
    </row>
    <row r="545" spans="6:23" x14ac:dyDescent="0.25">
      <c r="F545" s="29"/>
      <c r="H545" s="31"/>
      <c r="P545" s="2"/>
      <c r="Q545" s="40"/>
      <c r="U545" s="28"/>
      <c r="W545" s="16"/>
    </row>
    <row r="546" spans="6:23" x14ac:dyDescent="0.25">
      <c r="F546" s="29"/>
      <c r="H546" s="31"/>
      <c r="P546" s="2"/>
      <c r="Q546" s="40"/>
      <c r="U546" s="28"/>
      <c r="W546" s="16"/>
    </row>
    <row r="547" spans="6:23" x14ac:dyDescent="0.25">
      <c r="F547" s="29"/>
      <c r="H547" s="31"/>
      <c r="P547" s="2"/>
      <c r="Q547" s="40"/>
      <c r="U547" s="28"/>
      <c r="W547" s="16"/>
    </row>
    <row r="548" spans="6:23" x14ac:dyDescent="0.25">
      <c r="F548" s="29"/>
      <c r="H548" s="31"/>
      <c r="P548" s="2"/>
      <c r="Q548" s="40"/>
      <c r="U548" s="28"/>
      <c r="W548" s="16"/>
    </row>
    <row r="549" spans="6:23" x14ac:dyDescent="0.25">
      <c r="F549" s="29"/>
      <c r="H549" s="31"/>
      <c r="P549" s="2"/>
      <c r="Q549" s="40"/>
      <c r="U549" s="28"/>
      <c r="W549" s="16"/>
    </row>
    <row r="550" spans="6:23" x14ac:dyDescent="0.25">
      <c r="F550" s="29"/>
      <c r="H550" s="31"/>
      <c r="P550" s="2"/>
      <c r="Q550" s="40"/>
      <c r="U550" s="28"/>
      <c r="W550" s="16"/>
    </row>
    <row r="551" spans="6:23" x14ac:dyDescent="0.25">
      <c r="F551" s="29"/>
      <c r="H551" s="31"/>
      <c r="P551" s="2"/>
      <c r="Q551" s="40"/>
      <c r="U551" s="28"/>
      <c r="W551" s="16"/>
    </row>
    <row r="552" spans="6:23" x14ac:dyDescent="0.25">
      <c r="F552" s="29"/>
      <c r="H552" s="31"/>
      <c r="P552" s="2"/>
      <c r="Q552" s="40"/>
      <c r="U552" s="28"/>
      <c r="W552" s="16"/>
    </row>
    <row r="553" spans="6:23" x14ac:dyDescent="0.25">
      <c r="F553" s="29"/>
      <c r="H553" s="31"/>
      <c r="P553" s="2"/>
      <c r="Q553" s="40"/>
      <c r="U553" s="28"/>
      <c r="W553" s="16"/>
    </row>
    <row r="554" spans="6:23" x14ac:dyDescent="0.25">
      <c r="F554" s="29"/>
      <c r="H554" s="31"/>
      <c r="P554" s="2"/>
      <c r="Q554" s="40"/>
      <c r="U554" s="28"/>
      <c r="W554" s="16"/>
    </row>
    <row r="555" spans="6:23" x14ac:dyDescent="0.25">
      <c r="F555" s="29"/>
      <c r="H555" s="31"/>
      <c r="P555" s="2"/>
      <c r="Q555" s="40"/>
      <c r="U555" s="28"/>
      <c r="W555" s="16"/>
    </row>
    <row r="556" spans="6:23" x14ac:dyDescent="0.25">
      <c r="F556" s="29"/>
      <c r="H556" s="31"/>
      <c r="P556" s="2"/>
      <c r="Q556" s="40"/>
      <c r="U556" s="28"/>
      <c r="W556" s="16"/>
    </row>
    <row r="557" spans="6:23" x14ac:dyDescent="0.25">
      <c r="F557" s="29"/>
      <c r="H557" s="31"/>
      <c r="P557" s="2"/>
      <c r="Q557" s="40"/>
      <c r="U557" s="28"/>
      <c r="W557" s="16"/>
    </row>
    <row r="558" spans="6:23" x14ac:dyDescent="0.25">
      <c r="F558" s="29"/>
      <c r="H558" s="31"/>
      <c r="P558" s="2"/>
      <c r="Q558" s="40"/>
      <c r="U558" s="28"/>
      <c r="W558" s="16"/>
    </row>
    <row r="559" spans="6:23" x14ac:dyDescent="0.25">
      <c r="F559" s="29"/>
      <c r="H559" s="31"/>
      <c r="P559" s="2"/>
      <c r="Q559" s="40"/>
      <c r="U559" s="28"/>
      <c r="W559" s="16"/>
    </row>
    <row r="560" spans="6:23" x14ac:dyDescent="0.25">
      <c r="F560" s="29"/>
      <c r="H560" s="31"/>
      <c r="P560" s="2"/>
      <c r="Q560" s="40"/>
      <c r="U560" s="28"/>
      <c r="W560" s="16"/>
    </row>
    <row r="561" spans="6:23" x14ac:dyDescent="0.25">
      <c r="F561" s="29"/>
      <c r="H561" s="31"/>
      <c r="P561" s="2"/>
      <c r="Q561" s="40"/>
      <c r="U561" s="28"/>
      <c r="W561" s="16"/>
    </row>
    <row r="562" spans="6:23" x14ac:dyDescent="0.25">
      <c r="F562" s="29"/>
      <c r="H562" s="31"/>
      <c r="P562" s="2"/>
      <c r="Q562" s="40"/>
      <c r="U562" s="28"/>
      <c r="W562" s="16"/>
    </row>
    <row r="563" spans="6:23" x14ac:dyDescent="0.25">
      <c r="F563" s="29"/>
      <c r="H563" s="31"/>
      <c r="P563" s="2"/>
      <c r="Q563" s="40"/>
      <c r="U563" s="28"/>
      <c r="W563" s="16"/>
    </row>
    <row r="564" spans="6:23" x14ac:dyDescent="0.25">
      <c r="F564" s="29"/>
      <c r="H564" s="31"/>
      <c r="P564" s="2"/>
      <c r="Q564" s="40"/>
      <c r="U564" s="28"/>
      <c r="W564" s="16"/>
    </row>
    <row r="565" spans="6:23" x14ac:dyDescent="0.25">
      <c r="F565" s="29"/>
      <c r="H565" s="31"/>
      <c r="P565" s="2"/>
      <c r="Q565" s="40"/>
      <c r="U565" s="28"/>
      <c r="W565" s="16"/>
    </row>
    <row r="566" spans="6:23" x14ac:dyDescent="0.25">
      <c r="F566" s="29"/>
      <c r="H566" s="31"/>
      <c r="P566" s="2"/>
      <c r="Q566" s="40"/>
      <c r="U566" s="28"/>
      <c r="W566" s="16"/>
    </row>
    <row r="567" spans="6:23" x14ac:dyDescent="0.25">
      <c r="F567" s="29"/>
      <c r="H567" s="31"/>
      <c r="P567" s="2"/>
      <c r="Q567" s="40"/>
      <c r="U567" s="28"/>
      <c r="W567" s="16"/>
    </row>
    <row r="568" spans="6:23" x14ac:dyDescent="0.25">
      <c r="F568" s="29"/>
      <c r="H568" s="31"/>
      <c r="P568" s="2"/>
      <c r="Q568" s="40"/>
      <c r="U568" s="28"/>
      <c r="W568" s="16"/>
    </row>
    <row r="569" spans="6:23" x14ac:dyDescent="0.25">
      <c r="F569" s="29"/>
      <c r="H569" s="31"/>
      <c r="P569" s="2"/>
      <c r="Q569" s="40"/>
      <c r="U569" s="28"/>
      <c r="W569" s="16"/>
    </row>
    <row r="570" spans="6:23" x14ac:dyDescent="0.25">
      <c r="F570" s="29"/>
      <c r="H570" s="31"/>
      <c r="P570" s="2"/>
      <c r="Q570" s="40"/>
      <c r="U570" s="28"/>
      <c r="W570" s="16"/>
    </row>
    <row r="571" spans="6:23" x14ac:dyDescent="0.25">
      <c r="F571" s="29"/>
      <c r="H571" s="31"/>
      <c r="P571" s="2"/>
      <c r="Q571" s="40"/>
      <c r="U571" s="28"/>
      <c r="W571" s="16"/>
    </row>
    <row r="572" spans="6:23" x14ac:dyDescent="0.25">
      <c r="F572" s="29"/>
      <c r="H572" s="31"/>
      <c r="P572" s="2"/>
      <c r="Q572" s="40"/>
      <c r="U572" s="28"/>
      <c r="W572" s="16"/>
    </row>
    <row r="573" spans="6:23" x14ac:dyDescent="0.25">
      <c r="F573" s="29"/>
      <c r="H573" s="31"/>
      <c r="P573" s="2"/>
      <c r="Q573" s="40"/>
      <c r="U573" s="28"/>
      <c r="W573" s="16"/>
    </row>
    <row r="574" spans="6:23" x14ac:dyDescent="0.25">
      <c r="F574" s="29"/>
      <c r="H574" s="31"/>
      <c r="P574" s="2"/>
      <c r="Q574" s="40"/>
      <c r="U574" s="28"/>
      <c r="W574" s="16"/>
    </row>
    <row r="575" spans="6:23" x14ac:dyDescent="0.25">
      <c r="H575" s="31"/>
      <c r="P575" s="2"/>
      <c r="Q575" s="40"/>
      <c r="U575" s="28"/>
      <c r="W575" s="16"/>
    </row>
    <row r="576" spans="6:23" x14ac:dyDescent="0.25">
      <c r="H576" s="31"/>
      <c r="P576" s="2"/>
      <c r="Q576" s="40"/>
      <c r="U576" s="28"/>
      <c r="W576" s="16"/>
    </row>
    <row r="577" spans="8:23" x14ac:dyDescent="0.25">
      <c r="H577" s="31"/>
      <c r="P577" s="2"/>
      <c r="Q577" s="40"/>
      <c r="U577" s="28"/>
      <c r="W577" s="16"/>
    </row>
    <row r="578" spans="8:23" x14ac:dyDescent="0.25">
      <c r="H578" s="31"/>
      <c r="P578" s="2"/>
      <c r="Q578" s="40"/>
      <c r="U578" s="28"/>
      <c r="W578" s="16"/>
    </row>
    <row r="579" spans="8:23" x14ac:dyDescent="0.25">
      <c r="H579" s="31"/>
      <c r="P579" s="2"/>
      <c r="Q579" s="40"/>
      <c r="U579" s="28"/>
      <c r="W579" s="16"/>
    </row>
    <row r="580" spans="8:23" x14ac:dyDescent="0.25">
      <c r="H580" s="31"/>
      <c r="P580" s="2"/>
      <c r="Q580" s="40"/>
      <c r="U580" s="28"/>
      <c r="W580" s="16"/>
    </row>
    <row r="581" spans="8:23" x14ac:dyDescent="0.25">
      <c r="H581" s="31"/>
      <c r="P581" s="2"/>
      <c r="Q581" s="40"/>
      <c r="U581" s="28"/>
      <c r="W581" s="16"/>
    </row>
    <row r="582" spans="8:23" x14ac:dyDescent="0.25">
      <c r="H582" s="31"/>
      <c r="P582" s="2"/>
      <c r="Q582" s="40"/>
      <c r="U582" s="28"/>
      <c r="W582" s="16"/>
    </row>
    <row r="583" spans="8:23" x14ac:dyDescent="0.25">
      <c r="H583" s="31"/>
      <c r="P583" s="2"/>
      <c r="Q583" s="40"/>
      <c r="U583" s="28"/>
      <c r="W583" s="16"/>
    </row>
    <row r="584" spans="8:23" x14ac:dyDescent="0.25">
      <c r="H584" s="31"/>
      <c r="P584" s="2"/>
      <c r="Q584" s="40"/>
      <c r="U584" s="28"/>
      <c r="W584" s="16"/>
    </row>
    <row r="585" spans="8:23" x14ac:dyDescent="0.25">
      <c r="H585" s="31"/>
      <c r="P585" s="2"/>
      <c r="Q585" s="40"/>
      <c r="U585" s="28"/>
      <c r="W585" s="16"/>
    </row>
    <row r="586" spans="8:23" x14ac:dyDescent="0.25">
      <c r="H586" s="31"/>
      <c r="P586" s="2"/>
      <c r="Q586" s="40"/>
      <c r="U586" s="28"/>
      <c r="W586" s="16"/>
    </row>
    <row r="587" spans="8:23" x14ac:dyDescent="0.25">
      <c r="H587" s="31"/>
      <c r="P587" s="2"/>
      <c r="Q587" s="40"/>
      <c r="U587" s="28"/>
      <c r="W587" s="16"/>
    </row>
    <row r="588" spans="8:23" x14ac:dyDescent="0.25">
      <c r="H588" s="31"/>
      <c r="P588" s="2"/>
      <c r="Q588" s="40"/>
      <c r="U588" s="28"/>
      <c r="W588" s="16"/>
    </row>
    <row r="589" spans="8:23" x14ac:dyDescent="0.25">
      <c r="H589" s="31"/>
      <c r="P589" s="2"/>
      <c r="Q589" s="40"/>
      <c r="U589" s="28"/>
      <c r="W589" s="16"/>
    </row>
    <row r="590" spans="8:23" x14ac:dyDescent="0.25">
      <c r="H590" s="31"/>
      <c r="P590" s="2"/>
      <c r="Q590" s="40"/>
      <c r="U590" s="28"/>
      <c r="W590" s="16"/>
    </row>
    <row r="591" spans="8:23" x14ac:dyDescent="0.25">
      <c r="H591" s="31"/>
      <c r="P591" s="2"/>
      <c r="Q591" s="40"/>
      <c r="U591" s="28"/>
      <c r="W591" s="16"/>
    </row>
    <row r="592" spans="8:23" x14ac:dyDescent="0.25">
      <c r="H592" s="31"/>
      <c r="P592" s="2"/>
      <c r="Q592" s="40"/>
      <c r="U592" s="28"/>
      <c r="W592" s="16"/>
    </row>
    <row r="593" spans="8:23" x14ac:dyDescent="0.25">
      <c r="H593" s="31"/>
      <c r="P593" s="2"/>
      <c r="Q593" s="40"/>
      <c r="U593" s="28"/>
      <c r="W593" s="16"/>
    </row>
    <row r="594" spans="8:23" x14ac:dyDescent="0.25">
      <c r="H594" s="31"/>
      <c r="P594" s="2"/>
      <c r="Q594" s="40"/>
      <c r="U594" s="28"/>
      <c r="W594" s="16"/>
    </row>
    <row r="595" spans="8:23" x14ac:dyDescent="0.25">
      <c r="H595" s="31"/>
      <c r="P595" s="2"/>
      <c r="Q595" s="40"/>
      <c r="U595" s="28"/>
      <c r="W595" s="16"/>
    </row>
    <row r="596" spans="8:23" x14ac:dyDescent="0.25">
      <c r="H596" s="31"/>
      <c r="P596" s="2"/>
      <c r="Q596" s="40"/>
      <c r="U596" s="28"/>
      <c r="W596" s="16"/>
    </row>
    <row r="597" spans="8:23" x14ac:dyDescent="0.25">
      <c r="H597" s="31"/>
      <c r="P597" s="2"/>
      <c r="Q597" s="40"/>
      <c r="U597" s="28"/>
      <c r="W597" s="16"/>
    </row>
    <row r="598" spans="8:23" x14ac:dyDescent="0.25">
      <c r="H598" s="31"/>
      <c r="P598" s="2"/>
      <c r="Q598" s="40"/>
      <c r="U598" s="28"/>
      <c r="W598" s="16"/>
    </row>
    <row r="599" spans="8:23" x14ac:dyDescent="0.25">
      <c r="H599" s="31"/>
      <c r="P599" s="2"/>
      <c r="Q599" s="40"/>
      <c r="U599" s="28"/>
      <c r="W599" s="16"/>
    </row>
    <row r="600" spans="8:23" x14ac:dyDescent="0.25">
      <c r="H600" s="31"/>
      <c r="P600" s="2"/>
      <c r="Q600" s="40"/>
      <c r="U600" s="28"/>
      <c r="W600" s="16"/>
    </row>
    <row r="601" spans="8:23" x14ac:dyDescent="0.25">
      <c r="H601" s="31"/>
      <c r="P601" s="2"/>
      <c r="Q601" s="40"/>
      <c r="U601" s="28"/>
      <c r="W601" s="16"/>
    </row>
    <row r="602" spans="8:23" x14ac:dyDescent="0.25">
      <c r="H602" s="31"/>
      <c r="P602" s="2"/>
      <c r="Q602" s="40"/>
      <c r="U602" s="28"/>
      <c r="W602" s="16"/>
    </row>
    <row r="603" spans="8:23" x14ac:dyDescent="0.25">
      <c r="H603" s="31"/>
      <c r="P603" s="2"/>
      <c r="Q603" s="40"/>
      <c r="U603" s="28"/>
      <c r="W603" s="16"/>
    </row>
    <row r="604" spans="8:23" x14ac:dyDescent="0.25">
      <c r="H604" s="31"/>
      <c r="P604" s="2"/>
      <c r="Q604" s="40"/>
      <c r="U604" s="28"/>
      <c r="W604" s="16"/>
    </row>
    <row r="605" spans="8:23" x14ac:dyDescent="0.25">
      <c r="H605" s="31"/>
      <c r="P605" s="2"/>
      <c r="Q605" s="40"/>
      <c r="U605" s="28"/>
      <c r="W605" s="16"/>
    </row>
    <row r="606" spans="8:23" x14ac:dyDescent="0.25">
      <c r="H606" s="31"/>
      <c r="P606" s="2"/>
      <c r="Q606" s="40"/>
      <c r="U606" s="28"/>
      <c r="W606" s="16"/>
    </row>
    <row r="607" spans="8:23" x14ac:dyDescent="0.25">
      <c r="H607" s="31"/>
      <c r="P607" s="2"/>
      <c r="Q607" s="40"/>
      <c r="U607" s="28"/>
      <c r="W607" s="16"/>
    </row>
    <row r="608" spans="8:23" x14ac:dyDescent="0.25">
      <c r="H608" s="31"/>
      <c r="P608" s="2"/>
      <c r="Q608" s="40"/>
      <c r="U608" s="28"/>
      <c r="W608" s="16"/>
    </row>
    <row r="609" spans="8:23" x14ac:dyDescent="0.25">
      <c r="H609" s="31"/>
      <c r="P609" s="2"/>
      <c r="Q609" s="40"/>
      <c r="U609" s="28"/>
      <c r="W609" s="16"/>
    </row>
    <row r="610" spans="8:23" x14ac:dyDescent="0.25">
      <c r="H610" s="31"/>
      <c r="P610" s="2"/>
      <c r="Q610" s="40"/>
      <c r="U610" s="28"/>
      <c r="W610" s="16"/>
    </row>
    <row r="611" spans="8:23" x14ac:dyDescent="0.25">
      <c r="H611" s="31"/>
      <c r="P611" s="2"/>
      <c r="Q611" s="40"/>
      <c r="U611" s="28"/>
      <c r="W611" s="16"/>
    </row>
    <row r="612" spans="8:23" x14ac:dyDescent="0.25">
      <c r="H612" s="31"/>
      <c r="P612" s="2"/>
      <c r="Q612" s="40"/>
      <c r="U612" s="28"/>
      <c r="W612" s="16"/>
    </row>
    <row r="613" spans="8:23" x14ac:dyDescent="0.25">
      <c r="H613" s="31"/>
      <c r="P613" s="2"/>
      <c r="Q613" s="40"/>
      <c r="U613" s="28"/>
      <c r="W613" s="16"/>
    </row>
    <row r="614" spans="8:23" x14ac:dyDescent="0.25">
      <c r="H614" s="31"/>
      <c r="P614" s="2"/>
      <c r="Q614" s="40"/>
      <c r="U614" s="28"/>
      <c r="W614" s="16"/>
    </row>
    <row r="615" spans="8:23" x14ac:dyDescent="0.25">
      <c r="H615" s="31"/>
      <c r="P615" s="2"/>
      <c r="Q615" s="40"/>
      <c r="U615" s="28"/>
      <c r="W615" s="16"/>
    </row>
    <row r="616" spans="8:23" x14ac:dyDescent="0.25">
      <c r="H616" s="31"/>
      <c r="P616" s="2"/>
      <c r="Q616" s="40"/>
      <c r="U616" s="28"/>
      <c r="W616" s="16"/>
    </row>
    <row r="617" spans="8:23" x14ac:dyDescent="0.25">
      <c r="H617" s="31"/>
      <c r="P617" s="2"/>
      <c r="Q617" s="40"/>
      <c r="U617" s="28"/>
      <c r="W617" s="16"/>
    </row>
    <row r="618" spans="8:23" x14ac:dyDescent="0.25">
      <c r="H618" s="31"/>
      <c r="P618" s="2"/>
      <c r="Q618" s="40"/>
      <c r="U618" s="28"/>
      <c r="W618" s="16"/>
    </row>
    <row r="619" spans="8:23" x14ac:dyDescent="0.25">
      <c r="H619" s="31"/>
      <c r="P619" s="2"/>
      <c r="Q619" s="40"/>
      <c r="U619" s="28"/>
      <c r="W619" s="16"/>
    </row>
    <row r="620" spans="8:23" x14ac:dyDescent="0.25">
      <c r="H620" s="31"/>
      <c r="P620" s="2"/>
      <c r="Q620" s="40"/>
      <c r="U620" s="28"/>
      <c r="W620" s="16"/>
    </row>
    <row r="621" spans="8:23" x14ac:dyDescent="0.25">
      <c r="H621" s="31"/>
      <c r="P621" s="2"/>
      <c r="Q621" s="40"/>
      <c r="U621" s="28"/>
      <c r="W621" s="16"/>
    </row>
    <row r="622" spans="8:23" x14ac:dyDescent="0.25">
      <c r="H622" s="31"/>
      <c r="P622" s="2"/>
      <c r="Q622" s="40"/>
      <c r="U622" s="28"/>
      <c r="W622" s="16"/>
    </row>
    <row r="623" spans="8:23" x14ac:dyDescent="0.25">
      <c r="H623" s="31"/>
      <c r="P623" s="2"/>
      <c r="Q623" s="40"/>
      <c r="U623" s="28"/>
      <c r="W623" s="16"/>
    </row>
    <row r="624" spans="8:23" x14ac:dyDescent="0.25">
      <c r="H624" s="31"/>
      <c r="P624" s="2"/>
      <c r="Q624" s="40"/>
      <c r="U624" s="28"/>
      <c r="W624" s="16"/>
    </row>
    <row r="625" spans="8:23" x14ac:dyDescent="0.25">
      <c r="H625" s="31"/>
      <c r="P625" s="2"/>
      <c r="Q625" s="40"/>
      <c r="U625" s="28"/>
      <c r="W625" s="16"/>
    </row>
    <row r="626" spans="8:23" x14ac:dyDescent="0.25">
      <c r="H626" s="31"/>
      <c r="P626" s="2"/>
      <c r="Q626" s="40"/>
      <c r="U626" s="28"/>
      <c r="W626" s="16"/>
    </row>
    <row r="627" spans="8:23" x14ac:dyDescent="0.25">
      <c r="H627" s="31"/>
      <c r="P627" s="2"/>
      <c r="Q627" s="40"/>
      <c r="U627" s="28"/>
      <c r="W627" s="16"/>
    </row>
    <row r="628" spans="8:23" x14ac:dyDescent="0.25">
      <c r="H628" s="31"/>
      <c r="P628" s="2"/>
      <c r="Q628" s="40"/>
      <c r="U628" s="28"/>
      <c r="W628" s="16"/>
    </row>
    <row r="629" spans="8:23" x14ac:dyDescent="0.25">
      <c r="H629" s="31"/>
      <c r="P629" s="2"/>
      <c r="Q629" s="40"/>
      <c r="U629" s="28"/>
      <c r="W629" s="16"/>
    </row>
    <row r="630" spans="8:23" x14ac:dyDescent="0.25">
      <c r="H630" s="31"/>
      <c r="P630" s="2"/>
      <c r="Q630" s="40"/>
      <c r="U630" s="28"/>
      <c r="W630" s="16"/>
    </row>
    <row r="631" spans="8:23" x14ac:dyDescent="0.25">
      <c r="H631" s="31"/>
      <c r="P631" s="2"/>
      <c r="Q631" s="40"/>
      <c r="U631" s="28"/>
      <c r="W631" s="16"/>
    </row>
    <row r="632" spans="8:23" x14ac:dyDescent="0.25">
      <c r="H632" s="31"/>
      <c r="P632" s="2"/>
      <c r="Q632" s="40"/>
      <c r="U632" s="28"/>
      <c r="W632" s="16"/>
    </row>
    <row r="633" spans="8:23" x14ac:dyDescent="0.25">
      <c r="H633" s="31"/>
      <c r="P633" s="2"/>
      <c r="Q633" s="40"/>
      <c r="U633" s="28"/>
      <c r="W633" s="16"/>
    </row>
    <row r="634" spans="8:23" x14ac:dyDescent="0.25">
      <c r="H634" s="31"/>
      <c r="P634" s="2"/>
      <c r="Q634" s="40"/>
      <c r="U634" s="28"/>
      <c r="W634" s="16"/>
    </row>
    <row r="635" spans="8:23" x14ac:dyDescent="0.25">
      <c r="H635" s="31"/>
      <c r="P635" s="2"/>
      <c r="Q635" s="40"/>
      <c r="U635" s="28"/>
      <c r="W635" s="16"/>
    </row>
    <row r="636" spans="8:23" x14ac:dyDescent="0.25">
      <c r="H636" s="31"/>
      <c r="P636" s="2"/>
      <c r="Q636" s="40"/>
      <c r="U636" s="28"/>
      <c r="W636" s="16"/>
    </row>
    <row r="637" spans="8:23" x14ac:dyDescent="0.25">
      <c r="H637" s="31"/>
      <c r="P637" s="2"/>
      <c r="Q637" s="40"/>
      <c r="U637" s="28"/>
      <c r="W637" s="16"/>
    </row>
    <row r="638" spans="8:23" x14ac:dyDescent="0.25">
      <c r="H638" s="31"/>
      <c r="P638" s="2"/>
      <c r="Q638" s="40"/>
      <c r="U638" s="28"/>
      <c r="W638" s="16"/>
    </row>
    <row r="639" spans="8:23" x14ac:dyDescent="0.25">
      <c r="H639" s="31"/>
      <c r="P639" s="2"/>
      <c r="Q639" s="40"/>
      <c r="U639" s="28"/>
      <c r="W639" s="16"/>
    </row>
    <row r="640" spans="8:23" x14ac:dyDescent="0.25">
      <c r="H640" s="31"/>
      <c r="P640" s="2"/>
      <c r="Q640" s="40"/>
      <c r="U640" s="28"/>
      <c r="W640" s="16"/>
    </row>
    <row r="641" spans="8:23" x14ac:dyDescent="0.25">
      <c r="H641" s="31"/>
      <c r="P641" s="2"/>
      <c r="Q641" s="40"/>
      <c r="U641" s="28"/>
      <c r="W641" s="16"/>
    </row>
    <row r="642" spans="8:23" x14ac:dyDescent="0.25">
      <c r="H642" s="31"/>
      <c r="P642" s="2"/>
      <c r="Q642" s="40"/>
      <c r="U642" s="28"/>
      <c r="W642" s="16"/>
    </row>
    <row r="643" spans="8:23" x14ac:dyDescent="0.25">
      <c r="H643" s="31"/>
      <c r="P643" s="2"/>
      <c r="Q643" s="40"/>
      <c r="U643" s="28"/>
      <c r="W643" s="16"/>
    </row>
    <row r="644" spans="8:23" x14ac:dyDescent="0.25">
      <c r="H644" s="31"/>
      <c r="P644" s="2"/>
      <c r="Q644" s="40"/>
      <c r="U644" s="28"/>
      <c r="W644" s="16"/>
    </row>
    <row r="645" spans="8:23" x14ac:dyDescent="0.25">
      <c r="H645" s="31"/>
      <c r="P645" s="2"/>
      <c r="Q645" s="40"/>
      <c r="U645" s="28"/>
      <c r="W645" s="16"/>
    </row>
    <row r="646" spans="8:23" x14ac:dyDescent="0.25">
      <c r="H646" s="31"/>
      <c r="P646" s="2"/>
      <c r="Q646" s="40"/>
      <c r="U646" s="28"/>
      <c r="W646" s="16"/>
    </row>
    <row r="647" spans="8:23" x14ac:dyDescent="0.25">
      <c r="H647" s="31"/>
      <c r="P647" s="2"/>
      <c r="Q647" s="40"/>
      <c r="U647" s="28"/>
      <c r="W647" s="16"/>
    </row>
    <row r="648" spans="8:23" x14ac:dyDescent="0.25">
      <c r="H648" s="31"/>
      <c r="P648" s="2"/>
      <c r="Q648" s="40"/>
      <c r="U648" s="28"/>
      <c r="W648" s="16"/>
    </row>
    <row r="649" spans="8:23" x14ac:dyDescent="0.25">
      <c r="H649" s="31"/>
      <c r="P649" s="2"/>
      <c r="Q649" s="40"/>
      <c r="U649" s="28"/>
      <c r="W649" s="16"/>
    </row>
    <row r="650" spans="8:23" x14ac:dyDescent="0.25">
      <c r="H650" s="31"/>
      <c r="P650" s="2"/>
      <c r="Q650" s="40"/>
      <c r="U650" s="28"/>
      <c r="W650" s="16"/>
    </row>
    <row r="651" spans="8:23" x14ac:dyDescent="0.25">
      <c r="H651" s="31"/>
      <c r="P651" s="2"/>
      <c r="Q651" s="40"/>
      <c r="U651" s="28"/>
      <c r="W651" s="16"/>
    </row>
    <row r="652" spans="8:23" x14ac:dyDescent="0.25">
      <c r="H652" s="31"/>
      <c r="P652" s="2"/>
      <c r="Q652" s="40"/>
      <c r="U652" s="28"/>
      <c r="W652" s="16"/>
    </row>
    <row r="653" spans="8:23" x14ac:dyDescent="0.25">
      <c r="H653" s="31"/>
      <c r="P653" s="2"/>
      <c r="Q653" s="40"/>
      <c r="U653" s="28"/>
      <c r="W653" s="16"/>
    </row>
    <row r="654" spans="8:23" x14ac:dyDescent="0.25">
      <c r="H654" s="31"/>
      <c r="P654" s="2"/>
      <c r="Q654" s="40"/>
      <c r="U654" s="28"/>
      <c r="W654" s="16"/>
    </row>
    <row r="655" spans="8:23" x14ac:dyDescent="0.25">
      <c r="H655" s="31"/>
      <c r="P655" s="2"/>
      <c r="Q655" s="40"/>
      <c r="U655" s="28"/>
      <c r="W655" s="16"/>
    </row>
    <row r="656" spans="8:23" x14ac:dyDescent="0.25">
      <c r="H656" s="31"/>
      <c r="P656" s="2"/>
      <c r="Q656" s="40"/>
      <c r="U656" s="28"/>
      <c r="W656" s="16"/>
    </row>
    <row r="657" spans="8:23" x14ac:dyDescent="0.25">
      <c r="H657" s="31"/>
      <c r="P657" s="2"/>
      <c r="Q657" s="40"/>
      <c r="U657" s="28"/>
      <c r="W657" s="16"/>
    </row>
    <row r="658" spans="8:23" x14ac:dyDescent="0.25">
      <c r="H658" s="31"/>
      <c r="P658" s="2"/>
      <c r="Q658" s="40"/>
      <c r="U658" s="28"/>
      <c r="W658" s="16"/>
    </row>
    <row r="659" spans="8:23" x14ac:dyDescent="0.25">
      <c r="H659" s="31"/>
      <c r="P659" s="2"/>
      <c r="Q659" s="40"/>
      <c r="U659" s="28"/>
      <c r="W659" s="16"/>
    </row>
    <row r="660" spans="8:23" x14ac:dyDescent="0.25">
      <c r="H660" s="31"/>
      <c r="P660" s="2"/>
      <c r="Q660" s="40"/>
      <c r="U660" s="28"/>
      <c r="W660" s="16"/>
    </row>
    <row r="661" spans="8:23" x14ac:dyDescent="0.25">
      <c r="H661" s="31"/>
      <c r="P661" s="2"/>
      <c r="Q661" s="40"/>
      <c r="U661" s="28"/>
      <c r="W661" s="16"/>
    </row>
    <row r="662" spans="8:23" x14ac:dyDescent="0.25">
      <c r="H662" s="31"/>
      <c r="P662" s="2"/>
      <c r="Q662" s="40"/>
      <c r="U662" s="28"/>
      <c r="W662" s="16"/>
    </row>
    <row r="663" spans="8:23" x14ac:dyDescent="0.25">
      <c r="H663" s="31"/>
      <c r="P663" s="2"/>
      <c r="Q663" s="40"/>
      <c r="U663" s="28"/>
      <c r="W663" s="16"/>
    </row>
    <row r="664" spans="8:23" x14ac:dyDescent="0.25">
      <c r="H664" s="31"/>
      <c r="P664" s="2"/>
      <c r="Q664" s="40"/>
      <c r="U664" s="28"/>
      <c r="W664" s="16"/>
    </row>
    <row r="665" spans="8:23" x14ac:dyDescent="0.25">
      <c r="H665" s="31"/>
      <c r="P665" s="2"/>
      <c r="Q665" s="40"/>
      <c r="U665" s="28"/>
      <c r="W665" s="16"/>
    </row>
    <row r="666" spans="8:23" x14ac:dyDescent="0.25">
      <c r="H666" s="31"/>
      <c r="P666" s="2"/>
      <c r="Q666" s="40"/>
      <c r="U666" s="28"/>
      <c r="W666" s="16"/>
    </row>
    <row r="667" spans="8:23" x14ac:dyDescent="0.25">
      <c r="H667" s="31"/>
      <c r="P667" s="2"/>
      <c r="Q667" s="40"/>
      <c r="U667" s="28"/>
      <c r="W667" s="16"/>
    </row>
    <row r="668" spans="8:23" x14ac:dyDescent="0.25">
      <c r="H668" s="31"/>
      <c r="P668" s="2"/>
      <c r="Q668" s="40"/>
      <c r="U668" s="28"/>
      <c r="W668" s="16"/>
    </row>
    <row r="669" spans="8:23" x14ac:dyDescent="0.25">
      <c r="H669" s="31"/>
      <c r="P669" s="2"/>
      <c r="Q669" s="40"/>
      <c r="U669" s="28"/>
      <c r="W669" s="16"/>
    </row>
    <row r="670" spans="8:23" x14ac:dyDescent="0.25">
      <c r="H670" s="31"/>
      <c r="P670" s="2"/>
      <c r="Q670" s="40"/>
      <c r="U670" s="28"/>
      <c r="W670" s="16"/>
    </row>
    <row r="671" spans="8:23" x14ac:dyDescent="0.25">
      <c r="H671" s="31"/>
      <c r="P671" s="2"/>
      <c r="Q671" s="40"/>
      <c r="U671" s="28"/>
      <c r="W671" s="16"/>
    </row>
    <row r="672" spans="8:23" x14ac:dyDescent="0.25">
      <c r="H672" s="31"/>
      <c r="P672" s="2"/>
      <c r="Q672" s="40"/>
      <c r="U672" s="28"/>
      <c r="W672" s="16"/>
    </row>
    <row r="673" spans="8:23" x14ac:dyDescent="0.25">
      <c r="H673" s="31"/>
      <c r="P673" s="2"/>
      <c r="Q673" s="40"/>
      <c r="U673" s="28"/>
      <c r="W673" s="16"/>
    </row>
    <row r="674" spans="8:23" x14ac:dyDescent="0.25">
      <c r="H674" s="31"/>
      <c r="P674" s="2"/>
      <c r="Q674" s="40"/>
      <c r="U674" s="28"/>
      <c r="W674" s="16"/>
    </row>
    <row r="675" spans="8:23" x14ac:dyDescent="0.25">
      <c r="H675" s="31"/>
      <c r="P675" s="2"/>
      <c r="Q675" s="40"/>
      <c r="U675" s="28"/>
      <c r="W675" s="16"/>
    </row>
    <row r="676" spans="8:23" x14ac:dyDescent="0.25">
      <c r="H676" s="31"/>
      <c r="P676" s="2"/>
      <c r="Q676" s="40"/>
      <c r="U676" s="28"/>
      <c r="W676" s="16"/>
    </row>
    <row r="677" spans="8:23" x14ac:dyDescent="0.25">
      <c r="H677" s="31"/>
      <c r="P677" s="2"/>
      <c r="Q677" s="40"/>
      <c r="U677" s="28"/>
      <c r="W677" s="16"/>
    </row>
    <row r="678" spans="8:23" x14ac:dyDescent="0.25">
      <c r="H678" s="31"/>
      <c r="P678" s="2"/>
      <c r="Q678" s="40"/>
      <c r="U678" s="28"/>
      <c r="W678" s="16"/>
    </row>
    <row r="679" spans="8:23" x14ac:dyDescent="0.25">
      <c r="H679" s="31"/>
      <c r="P679" s="2"/>
      <c r="Q679" s="40"/>
      <c r="U679" s="28"/>
      <c r="W679" s="16"/>
    </row>
    <row r="680" spans="8:23" x14ac:dyDescent="0.25">
      <c r="H680" s="31"/>
      <c r="P680" s="2"/>
      <c r="Q680" s="40"/>
      <c r="U680" s="28"/>
      <c r="W680" s="16"/>
    </row>
    <row r="681" spans="8:23" x14ac:dyDescent="0.25">
      <c r="H681" s="31"/>
      <c r="P681" s="2"/>
      <c r="Q681" s="40"/>
      <c r="U681" s="28"/>
      <c r="W681" s="16"/>
    </row>
    <row r="682" spans="8:23" x14ac:dyDescent="0.25">
      <c r="H682" s="31"/>
      <c r="P682" s="2"/>
      <c r="Q682" s="40"/>
      <c r="U682" s="28"/>
      <c r="W682" s="16"/>
    </row>
    <row r="683" spans="8:23" x14ac:dyDescent="0.25">
      <c r="H683" s="31"/>
      <c r="P683" s="2"/>
      <c r="Q683" s="40"/>
      <c r="U683" s="28"/>
      <c r="W683" s="16"/>
    </row>
    <row r="684" spans="8:23" x14ac:dyDescent="0.25">
      <c r="H684" s="31"/>
      <c r="P684" s="2"/>
      <c r="Q684" s="40"/>
      <c r="U684" s="28"/>
      <c r="W684" s="16"/>
    </row>
    <row r="685" spans="8:23" x14ac:dyDescent="0.25">
      <c r="H685" s="31"/>
      <c r="P685" s="2"/>
      <c r="Q685" s="40"/>
      <c r="U685" s="28"/>
      <c r="W685" s="16"/>
    </row>
    <row r="686" spans="8:23" x14ac:dyDescent="0.25">
      <c r="H686" s="31"/>
      <c r="P686" s="2"/>
      <c r="Q686" s="40"/>
      <c r="U686" s="28"/>
      <c r="W686" s="16"/>
    </row>
    <row r="687" spans="8:23" x14ac:dyDescent="0.25">
      <c r="H687" s="31"/>
      <c r="P687" s="2"/>
      <c r="Q687" s="40"/>
      <c r="U687" s="28"/>
      <c r="W687" s="16"/>
    </row>
    <row r="688" spans="8:23" x14ac:dyDescent="0.25">
      <c r="H688" s="31"/>
      <c r="P688" s="2"/>
      <c r="Q688" s="40"/>
      <c r="U688" s="28"/>
      <c r="W688" s="16"/>
    </row>
    <row r="689" spans="8:23" x14ac:dyDescent="0.25">
      <c r="H689" s="31"/>
      <c r="P689" s="2"/>
      <c r="Q689" s="40"/>
      <c r="U689" s="28"/>
      <c r="W689" s="16"/>
    </row>
    <row r="690" spans="8:23" x14ac:dyDescent="0.25">
      <c r="H690" s="31"/>
      <c r="P690" s="2"/>
      <c r="Q690" s="40"/>
      <c r="U690" s="28"/>
      <c r="W690" s="16"/>
    </row>
    <row r="691" spans="8:23" x14ac:dyDescent="0.25">
      <c r="H691" s="31"/>
      <c r="P691" s="2"/>
      <c r="Q691" s="40"/>
      <c r="U691" s="28"/>
      <c r="W691" s="16"/>
    </row>
    <row r="692" spans="8:23" x14ac:dyDescent="0.25">
      <c r="H692" s="31"/>
      <c r="P692" s="2"/>
      <c r="Q692" s="40"/>
      <c r="U692" s="28"/>
      <c r="W692" s="16"/>
    </row>
    <row r="693" spans="8:23" x14ac:dyDescent="0.25">
      <c r="H693" s="31"/>
      <c r="P693" s="2"/>
      <c r="Q693" s="40"/>
      <c r="U693" s="28"/>
      <c r="W693" s="16"/>
    </row>
    <row r="694" spans="8:23" x14ac:dyDescent="0.25">
      <c r="H694" s="31"/>
      <c r="P694" s="2"/>
      <c r="Q694" s="40"/>
      <c r="U694" s="28"/>
      <c r="W694" s="16"/>
    </row>
    <row r="695" spans="8:23" x14ac:dyDescent="0.25">
      <c r="H695" s="31"/>
      <c r="P695" s="2"/>
      <c r="Q695" s="40"/>
      <c r="U695" s="28"/>
      <c r="W695" s="16"/>
    </row>
    <row r="696" spans="8:23" x14ac:dyDescent="0.25">
      <c r="H696" s="31"/>
      <c r="P696" s="2"/>
      <c r="Q696" s="40"/>
      <c r="U696" s="28"/>
      <c r="W696" s="16"/>
    </row>
    <row r="697" spans="8:23" x14ac:dyDescent="0.25">
      <c r="H697" s="31"/>
      <c r="P697" s="2"/>
      <c r="Q697" s="40"/>
      <c r="U697" s="28"/>
      <c r="W697" s="16"/>
    </row>
    <row r="698" spans="8:23" x14ac:dyDescent="0.25">
      <c r="H698" s="31"/>
      <c r="P698" s="2"/>
      <c r="Q698" s="40"/>
      <c r="U698" s="28"/>
      <c r="W698" s="16"/>
    </row>
    <row r="699" spans="8:23" x14ac:dyDescent="0.25">
      <c r="H699" s="31"/>
      <c r="P699" s="2"/>
      <c r="Q699" s="40"/>
      <c r="U699" s="28"/>
      <c r="W699" s="16"/>
    </row>
    <row r="700" spans="8:23" x14ac:dyDescent="0.25">
      <c r="H700" s="31"/>
      <c r="P700" s="2"/>
      <c r="Q700" s="40"/>
      <c r="U700" s="28"/>
      <c r="W700" s="16"/>
    </row>
    <row r="701" spans="8:23" x14ac:dyDescent="0.25">
      <c r="H701" s="31"/>
      <c r="P701" s="2"/>
      <c r="Q701" s="40"/>
      <c r="U701" s="28"/>
      <c r="W701" s="16"/>
    </row>
    <row r="702" spans="8:23" x14ac:dyDescent="0.25">
      <c r="H702" s="31"/>
      <c r="P702" s="2"/>
      <c r="Q702" s="40"/>
      <c r="U702" s="28"/>
      <c r="W702" s="16"/>
    </row>
    <row r="703" spans="8:23" x14ac:dyDescent="0.25">
      <c r="H703" s="31"/>
      <c r="P703" s="2"/>
      <c r="Q703" s="40"/>
      <c r="U703" s="28"/>
      <c r="W703" s="16"/>
    </row>
    <row r="704" spans="8:23" x14ac:dyDescent="0.25">
      <c r="H704" s="31"/>
      <c r="P704" s="2"/>
      <c r="Q704" s="40"/>
      <c r="U704" s="28"/>
      <c r="W704" s="16"/>
    </row>
    <row r="705" spans="8:23" x14ac:dyDescent="0.25">
      <c r="H705" s="31"/>
      <c r="P705" s="2"/>
      <c r="Q705" s="40"/>
      <c r="U705" s="28"/>
      <c r="W705" s="16"/>
    </row>
    <row r="706" spans="8:23" x14ac:dyDescent="0.25">
      <c r="H706" s="31"/>
      <c r="P706" s="2"/>
      <c r="Q706" s="40"/>
      <c r="U706" s="28"/>
      <c r="W706" s="16"/>
    </row>
    <row r="707" spans="8:23" x14ac:dyDescent="0.25">
      <c r="H707" s="31"/>
      <c r="P707" s="2"/>
      <c r="Q707" s="40"/>
      <c r="U707" s="28"/>
      <c r="W707" s="16"/>
    </row>
    <row r="708" spans="8:23" x14ac:dyDescent="0.25">
      <c r="H708" s="31"/>
      <c r="P708" s="2"/>
      <c r="Q708" s="40"/>
      <c r="U708" s="28"/>
      <c r="W708" s="16"/>
    </row>
    <row r="709" spans="8:23" x14ac:dyDescent="0.25">
      <c r="H709" s="31"/>
      <c r="P709" s="2"/>
      <c r="Q709" s="40"/>
      <c r="U709" s="28"/>
      <c r="W709" s="16"/>
    </row>
    <row r="710" spans="8:23" x14ac:dyDescent="0.25">
      <c r="H710" s="31"/>
      <c r="P710" s="2"/>
      <c r="Q710" s="40"/>
      <c r="U710" s="28"/>
      <c r="W710" s="16"/>
    </row>
    <row r="711" spans="8:23" x14ac:dyDescent="0.25">
      <c r="H711" s="31"/>
      <c r="P711" s="2"/>
      <c r="Q711" s="40"/>
      <c r="U711" s="28"/>
      <c r="W711" s="16"/>
    </row>
    <row r="712" spans="8:23" x14ac:dyDescent="0.25">
      <c r="H712" s="31"/>
      <c r="P712" s="2"/>
      <c r="Q712" s="40"/>
      <c r="U712" s="28"/>
      <c r="W712" s="16"/>
    </row>
    <row r="713" spans="8:23" x14ac:dyDescent="0.25">
      <c r="H713" s="31"/>
      <c r="P713" s="2"/>
      <c r="Q713" s="40"/>
      <c r="U713" s="28"/>
      <c r="W713" s="16"/>
    </row>
    <row r="714" spans="8:23" x14ac:dyDescent="0.25">
      <c r="H714" s="31"/>
      <c r="P714" s="2"/>
      <c r="Q714" s="40"/>
      <c r="U714" s="28"/>
      <c r="W714" s="16"/>
    </row>
    <row r="715" spans="8:23" x14ac:dyDescent="0.25">
      <c r="H715" s="31"/>
      <c r="P715" s="2"/>
      <c r="Q715" s="40"/>
      <c r="U715" s="28"/>
      <c r="W715" s="16"/>
    </row>
    <row r="716" spans="8:23" x14ac:dyDescent="0.25">
      <c r="H716" s="31"/>
      <c r="P716" s="2"/>
      <c r="Q716" s="40"/>
      <c r="U716" s="28"/>
      <c r="W716" s="16"/>
    </row>
    <row r="717" spans="8:23" x14ac:dyDescent="0.25">
      <c r="H717" s="31"/>
      <c r="P717" s="2"/>
      <c r="Q717" s="40"/>
      <c r="U717" s="28"/>
      <c r="W717" s="16"/>
    </row>
    <row r="718" spans="8:23" x14ac:dyDescent="0.25">
      <c r="H718" s="31"/>
      <c r="P718" s="2"/>
      <c r="Q718" s="40"/>
      <c r="U718" s="28"/>
      <c r="W718" s="16"/>
    </row>
    <row r="719" spans="8:23" x14ac:dyDescent="0.25">
      <c r="H719" s="31"/>
      <c r="P719" s="2"/>
      <c r="Q719" s="40"/>
      <c r="U719" s="28"/>
      <c r="W719" s="16"/>
    </row>
    <row r="720" spans="8:23" x14ac:dyDescent="0.25">
      <c r="H720" s="31"/>
      <c r="P720" s="2"/>
      <c r="Q720" s="40"/>
      <c r="U720" s="28"/>
      <c r="W720" s="16"/>
    </row>
    <row r="721" spans="8:23" x14ac:dyDescent="0.25">
      <c r="H721" s="31"/>
      <c r="P721" s="2"/>
      <c r="Q721" s="40"/>
      <c r="U721" s="28"/>
      <c r="W721" s="16"/>
    </row>
    <row r="722" spans="8:23" x14ac:dyDescent="0.25">
      <c r="H722" s="31"/>
      <c r="P722" s="2"/>
      <c r="Q722" s="40"/>
      <c r="U722" s="28"/>
      <c r="W722" s="16"/>
    </row>
    <row r="723" spans="8:23" x14ac:dyDescent="0.25">
      <c r="H723" s="31"/>
      <c r="P723" s="2"/>
      <c r="Q723" s="40"/>
      <c r="U723" s="28"/>
      <c r="W723" s="16"/>
    </row>
    <row r="724" spans="8:23" x14ac:dyDescent="0.25">
      <c r="H724" s="31"/>
      <c r="P724" s="2"/>
      <c r="Q724" s="40"/>
      <c r="U724" s="28"/>
      <c r="W724" s="16"/>
    </row>
    <row r="725" spans="8:23" x14ac:dyDescent="0.25">
      <c r="H725" s="31"/>
      <c r="P725" s="2"/>
      <c r="Q725" s="40"/>
      <c r="U725" s="28"/>
      <c r="W725" s="16"/>
    </row>
    <row r="726" spans="8:23" x14ac:dyDescent="0.25">
      <c r="H726" s="31"/>
      <c r="P726" s="2"/>
      <c r="Q726" s="40"/>
      <c r="U726" s="28"/>
      <c r="W726" s="16"/>
    </row>
    <row r="727" spans="8:23" x14ac:dyDescent="0.25">
      <c r="H727" s="31"/>
      <c r="P727" s="2"/>
      <c r="Q727" s="40"/>
      <c r="U727" s="28"/>
      <c r="W727" s="16"/>
    </row>
    <row r="728" spans="8:23" x14ac:dyDescent="0.25">
      <c r="H728" s="31"/>
      <c r="P728" s="2"/>
      <c r="Q728" s="40"/>
      <c r="U728" s="28"/>
      <c r="W728" s="16"/>
    </row>
    <row r="729" spans="8:23" x14ac:dyDescent="0.25">
      <c r="H729" s="31"/>
      <c r="P729" s="2"/>
      <c r="Q729" s="40"/>
      <c r="U729" s="28"/>
      <c r="W729" s="16"/>
    </row>
    <row r="730" spans="8:23" x14ac:dyDescent="0.25">
      <c r="H730" s="31"/>
      <c r="P730" s="2"/>
      <c r="Q730" s="40"/>
      <c r="U730" s="28"/>
      <c r="W730" s="16"/>
    </row>
    <row r="731" spans="8:23" x14ac:dyDescent="0.25">
      <c r="H731" s="31"/>
      <c r="P731" s="2"/>
      <c r="Q731" s="40"/>
      <c r="U731" s="28"/>
      <c r="W731" s="16"/>
    </row>
    <row r="732" spans="8:23" x14ac:dyDescent="0.25">
      <c r="H732" s="31"/>
      <c r="P732" s="2"/>
      <c r="Q732" s="40"/>
      <c r="U732" s="28"/>
      <c r="W732" s="16"/>
    </row>
    <row r="733" spans="8:23" x14ac:dyDescent="0.25">
      <c r="H733" s="31"/>
      <c r="P733" s="2"/>
      <c r="Q733" s="40"/>
      <c r="U733" s="28"/>
      <c r="W733" s="16"/>
    </row>
    <row r="734" spans="8:23" x14ac:dyDescent="0.25">
      <c r="H734" s="31"/>
      <c r="P734" s="2"/>
      <c r="Q734" s="40"/>
      <c r="U734" s="28"/>
      <c r="W734" s="16"/>
    </row>
    <row r="735" spans="8:23" x14ac:dyDescent="0.25">
      <c r="H735" s="31"/>
      <c r="P735" s="2"/>
      <c r="Q735" s="40"/>
      <c r="U735" s="28"/>
      <c r="W735" s="16"/>
    </row>
    <row r="736" spans="8:23" x14ac:dyDescent="0.25">
      <c r="H736" s="31"/>
      <c r="P736" s="2"/>
      <c r="Q736" s="40"/>
      <c r="U736" s="28"/>
      <c r="W736" s="16"/>
    </row>
    <row r="737" spans="8:23" x14ac:dyDescent="0.25">
      <c r="H737" s="31"/>
      <c r="P737" s="2"/>
      <c r="Q737" s="40"/>
      <c r="U737" s="28"/>
      <c r="W737" s="16"/>
    </row>
    <row r="738" spans="8:23" x14ac:dyDescent="0.25">
      <c r="H738" s="31"/>
      <c r="P738" s="2"/>
      <c r="Q738" s="40"/>
      <c r="U738" s="28"/>
      <c r="W738" s="16"/>
    </row>
    <row r="739" spans="8:23" x14ac:dyDescent="0.25">
      <c r="H739" s="31"/>
      <c r="P739" s="2"/>
      <c r="Q739" s="40"/>
      <c r="U739" s="28"/>
      <c r="W739" s="16"/>
    </row>
    <row r="740" spans="8:23" x14ac:dyDescent="0.25">
      <c r="H740" s="31"/>
      <c r="P740" s="2"/>
      <c r="Q740" s="40"/>
      <c r="U740" s="28"/>
      <c r="W740" s="16"/>
    </row>
    <row r="741" spans="8:23" x14ac:dyDescent="0.25">
      <c r="H741" s="31"/>
      <c r="P741" s="2"/>
      <c r="Q741" s="40"/>
      <c r="U741" s="28"/>
      <c r="W741" s="16"/>
    </row>
    <row r="742" spans="8:23" x14ac:dyDescent="0.25">
      <c r="H742" s="31"/>
      <c r="P742" s="2"/>
      <c r="Q742" s="40"/>
      <c r="U742" s="28"/>
      <c r="W742" s="16"/>
    </row>
    <row r="743" spans="8:23" x14ac:dyDescent="0.25">
      <c r="H743" s="31"/>
      <c r="P743" s="2"/>
      <c r="Q743" s="40"/>
      <c r="U743" s="28"/>
      <c r="W743" s="16"/>
    </row>
    <row r="744" spans="8:23" x14ac:dyDescent="0.25">
      <c r="H744" s="31"/>
      <c r="P744" s="2"/>
      <c r="Q744" s="40"/>
      <c r="U744" s="28"/>
      <c r="W744" s="16"/>
    </row>
    <row r="745" spans="8:23" x14ac:dyDescent="0.25">
      <c r="H745" s="31"/>
      <c r="P745" s="2"/>
      <c r="Q745" s="40"/>
      <c r="U745" s="28"/>
      <c r="W745" s="16"/>
    </row>
    <row r="746" spans="8:23" x14ac:dyDescent="0.25">
      <c r="H746" s="31"/>
      <c r="P746" s="2"/>
      <c r="Q746" s="40"/>
      <c r="U746" s="28"/>
      <c r="W746" s="16"/>
    </row>
    <row r="747" spans="8:23" x14ac:dyDescent="0.25">
      <c r="H747" s="31"/>
      <c r="P747" s="2"/>
      <c r="Q747" s="40"/>
      <c r="U747" s="28"/>
      <c r="W747" s="16"/>
    </row>
    <row r="748" spans="8:23" x14ac:dyDescent="0.25">
      <c r="H748" s="31"/>
      <c r="P748" s="2"/>
      <c r="Q748" s="40"/>
      <c r="U748" s="28"/>
      <c r="W748" s="16"/>
    </row>
    <row r="749" spans="8:23" x14ac:dyDescent="0.25">
      <c r="H749" s="31"/>
      <c r="P749" s="2"/>
      <c r="Q749" s="40"/>
      <c r="U749" s="28"/>
      <c r="W749" s="16"/>
    </row>
    <row r="750" spans="8:23" x14ac:dyDescent="0.25">
      <c r="H750" s="31"/>
      <c r="P750" s="2"/>
      <c r="Q750" s="40"/>
      <c r="U750" s="28"/>
      <c r="W750" s="16"/>
    </row>
    <row r="751" spans="8:23" x14ac:dyDescent="0.25">
      <c r="H751" s="31"/>
      <c r="P751" s="2"/>
      <c r="Q751" s="40"/>
      <c r="U751" s="28"/>
      <c r="W751" s="16"/>
    </row>
    <row r="752" spans="8:23" x14ac:dyDescent="0.25">
      <c r="H752" s="31"/>
      <c r="P752" s="2"/>
      <c r="Q752" s="40"/>
      <c r="U752" s="28"/>
      <c r="W752" s="16"/>
    </row>
    <row r="753" spans="8:23" x14ac:dyDescent="0.25">
      <c r="H753" s="31"/>
      <c r="P753" s="2"/>
      <c r="Q753" s="40"/>
      <c r="U753" s="28"/>
      <c r="W753" s="16"/>
    </row>
    <row r="754" spans="8:23" x14ac:dyDescent="0.25">
      <c r="H754" s="31"/>
      <c r="P754" s="2"/>
      <c r="Q754" s="40"/>
      <c r="U754" s="28"/>
      <c r="W754" s="16"/>
    </row>
    <row r="755" spans="8:23" x14ac:dyDescent="0.25">
      <c r="H755" s="31"/>
      <c r="P755" s="2"/>
      <c r="Q755" s="40"/>
      <c r="U755" s="28"/>
      <c r="W755" s="16"/>
    </row>
    <row r="756" spans="8:23" x14ac:dyDescent="0.25">
      <c r="H756" s="31"/>
      <c r="P756" s="2"/>
      <c r="Q756" s="40"/>
      <c r="U756" s="28"/>
      <c r="W756" s="16"/>
    </row>
    <row r="757" spans="8:23" x14ac:dyDescent="0.25">
      <c r="H757" s="31"/>
      <c r="P757" s="2"/>
      <c r="Q757" s="40"/>
      <c r="U757" s="28"/>
      <c r="W757" s="16"/>
    </row>
    <row r="758" spans="8:23" x14ac:dyDescent="0.25">
      <c r="H758" s="31"/>
      <c r="P758" s="2"/>
      <c r="Q758" s="40"/>
      <c r="U758" s="28"/>
      <c r="W758" s="16"/>
    </row>
    <row r="759" spans="8:23" x14ac:dyDescent="0.25">
      <c r="H759" s="31"/>
      <c r="P759" s="2"/>
      <c r="Q759" s="40"/>
      <c r="U759" s="28"/>
      <c r="W759" s="16"/>
    </row>
    <row r="760" spans="8:23" x14ac:dyDescent="0.25">
      <c r="H760" s="31"/>
      <c r="P760" s="2"/>
      <c r="Q760" s="40"/>
      <c r="U760" s="28"/>
      <c r="W760" s="16"/>
    </row>
    <row r="761" spans="8:23" x14ac:dyDescent="0.25">
      <c r="H761" s="31"/>
      <c r="P761" s="2"/>
      <c r="Q761" s="40"/>
      <c r="U761" s="28"/>
      <c r="W761" s="16"/>
    </row>
    <row r="762" spans="8:23" x14ac:dyDescent="0.25">
      <c r="H762" s="31"/>
      <c r="P762" s="2"/>
      <c r="Q762" s="40"/>
      <c r="U762" s="28"/>
      <c r="W762" s="16"/>
    </row>
    <row r="763" spans="8:23" x14ac:dyDescent="0.25">
      <c r="H763" s="31"/>
      <c r="P763" s="2"/>
      <c r="Q763" s="40"/>
      <c r="U763" s="28"/>
      <c r="W763" s="16"/>
    </row>
    <row r="764" spans="8:23" x14ac:dyDescent="0.25">
      <c r="H764" s="31"/>
      <c r="P764" s="2"/>
      <c r="Q764" s="40"/>
      <c r="U764" s="28"/>
      <c r="W764" s="16"/>
    </row>
    <row r="765" spans="8:23" x14ac:dyDescent="0.25">
      <c r="H765" s="31"/>
      <c r="P765" s="2"/>
      <c r="Q765" s="40"/>
      <c r="U765" s="28"/>
      <c r="W765" s="16"/>
    </row>
    <row r="766" spans="8:23" x14ac:dyDescent="0.25">
      <c r="H766" s="31"/>
      <c r="P766" s="2"/>
      <c r="Q766" s="40"/>
      <c r="U766" s="28"/>
      <c r="W766" s="16"/>
    </row>
    <row r="767" spans="8:23" x14ac:dyDescent="0.25">
      <c r="H767" s="31"/>
      <c r="P767" s="2"/>
      <c r="Q767" s="40"/>
      <c r="U767" s="28"/>
      <c r="W767" s="16"/>
    </row>
    <row r="768" spans="8:23" x14ac:dyDescent="0.25">
      <c r="H768" s="31"/>
      <c r="P768" s="2"/>
      <c r="Q768" s="40"/>
      <c r="U768" s="28"/>
      <c r="W768" s="16"/>
    </row>
    <row r="769" spans="8:23" x14ac:dyDescent="0.25">
      <c r="H769" s="31"/>
      <c r="P769" s="2"/>
      <c r="Q769" s="40"/>
      <c r="U769" s="28"/>
      <c r="W769" s="16"/>
    </row>
    <row r="770" spans="8:23" x14ac:dyDescent="0.25">
      <c r="H770" s="31"/>
      <c r="P770" s="2"/>
      <c r="Q770" s="40"/>
      <c r="U770" s="28"/>
      <c r="W770" s="16"/>
    </row>
    <row r="771" spans="8:23" x14ac:dyDescent="0.25">
      <c r="H771" s="31"/>
      <c r="P771" s="2"/>
      <c r="Q771" s="40"/>
      <c r="U771" s="28"/>
      <c r="W771" s="16"/>
    </row>
    <row r="772" spans="8:23" x14ac:dyDescent="0.25">
      <c r="H772" s="31"/>
      <c r="P772" s="2"/>
      <c r="Q772" s="40"/>
      <c r="U772" s="28"/>
      <c r="W772" s="16"/>
    </row>
    <row r="773" spans="8:23" x14ac:dyDescent="0.25">
      <c r="H773" s="31"/>
      <c r="P773" s="2"/>
      <c r="Q773" s="40"/>
      <c r="U773" s="28"/>
      <c r="W773" s="16"/>
    </row>
    <row r="774" spans="8:23" x14ac:dyDescent="0.25">
      <c r="H774" s="31"/>
      <c r="P774" s="2"/>
      <c r="Q774" s="40"/>
      <c r="U774" s="28"/>
      <c r="W774" s="16"/>
    </row>
    <row r="775" spans="8:23" x14ac:dyDescent="0.25">
      <c r="H775" s="31"/>
      <c r="P775" s="2"/>
      <c r="Q775" s="40"/>
      <c r="U775" s="28"/>
      <c r="W775" s="16"/>
    </row>
    <row r="776" spans="8:23" x14ac:dyDescent="0.25">
      <c r="H776" s="31"/>
      <c r="P776" s="2"/>
      <c r="Q776" s="40"/>
      <c r="U776" s="28"/>
      <c r="W776" s="16"/>
    </row>
    <row r="777" spans="8:23" x14ac:dyDescent="0.25">
      <c r="H777" s="31"/>
      <c r="P777" s="2"/>
      <c r="Q777" s="40"/>
      <c r="U777" s="28"/>
      <c r="W777" s="16"/>
    </row>
    <row r="778" spans="8:23" x14ac:dyDescent="0.25">
      <c r="H778" s="31"/>
      <c r="P778" s="2"/>
      <c r="Q778" s="40"/>
      <c r="U778" s="28"/>
      <c r="W778" s="16"/>
    </row>
    <row r="779" spans="8:23" x14ac:dyDescent="0.25">
      <c r="H779" s="31"/>
      <c r="P779" s="2"/>
      <c r="Q779" s="40"/>
      <c r="U779" s="28"/>
      <c r="W779" s="16"/>
    </row>
    <row r="780" spans="8:23" x14ac:dyDescent="0.25">
      <c r="H780" s="31"/>
      <c r="P780" s="2"/>
      <c r="Q780" s="40"/>
      <c r="U780" s="28"/>
      <c r="W780" s="16"/>
    </row>
    <row r="781" spans="8:23" x14ac:dyDescent="0.25">
      <c r="H781" s="31"/>
      <c r="P781" s="2"/>
      <c r="Q781" s="40"/>
      <c r="U781" s="28"/>
      <c r="W781" s="16"/>
    </row>
    <row r="782" spans="8:23" x14ac:dyDescent="0.25">
      <c r="H782" s="31"/>
      <c r="P782" s="2"/>
      <c r="Q782" s="40"/>
      <c r="U782" s="28"/>
      <c r="W782" s="16"/>
    </row>
    <row r="783" spans="8:23" x14ac:dyDescent="0.25">
      <c r="H783" s="31"/>
      <c r="P783" s="2"/>
      <c r="Q783" s="40"/>
      <c r="U783" s="28"/>
      <c r="W783" s="16"/>
    </row>
    <row r="784" spans="8:23" x14ac:dyDescent="0.25">
      <c r="H784" s="31"/>
      <c r="P784" s="2"/>
      <c r="Q784" s="40"/>
      <c r="U784" s="28"/>
      <c r="W784" s="16"/>
    </row>
    <row r="785" spans="8:23" x14ac:dyDescent="0.25">
      <c r="H785" s="31"/>
      <c r="P785" s="2"/>
      <c r="Q785" s="40"/>
      <c r="U785" s="28"/>
      <c r="W785" s="16"/>
    </row>
    <row r="786" spans="8:23" x14ac:dyDescent="0.25">
      <c r="H786" s="31"/>
      <c r="P786" s="2"/>
      <c r="Q786" s="40"/>
      <c r="U786" s="28"/>
      <c r="W786" s="16"/>
    </row>
    <row r="787" spans="8:23" x14ac:dyDescent="0.25">
      <c r="H787" s="31"/>
      <c r="P787" s="2"/>
      <c r="Q787" s="40"/>
      <c r="U787" s="28"/>
      <c r="W787" s="16"/>
    </row>
    <row r="788" spans="8:23" x14ac:dyDescent="0.25">
      <c r="H788" s="31"/>
      <c r="P788" s="2"/>
      <c r="Q788" s="40"/>
      <c r="U788" s="28"/>
      <c r="W788" s="16"/>
    </row>
    <row r="789" spans="8:23" x14ac:dyDescent="0.25">
      <c r="H789" s="31"/>
      <c r="P789" s="2"/>
      <c r="Q789" s="40"/>
      <c r="U789" s="28"/>
      <c r="W789" s="16"/>
    </row>
    <row r="790" spans="8:23" x14ac:dyDescent="0.25">
      <c r="H790" s="31"/>
      <c r="P790" s="2"/>
      <c r="Q790" s="40"/>
      <c r="U790" s="28"/>
      <c r="W790" s="16"/>
    </row>
    <row r="791" spans="8:23" x14ac:dyDescent="0.25">
      <c r="H791" s="31"/>
      <c r="P791" s="2"/>
      <c r="Q791" s="40"/>
      <c r="U791" s="28"/>
      <c r="W791" s="16"/>
    </row>
    <row r="792" spans="8:23" x14ac:dyDescent="0.25">
      <c r="H792" s="31"/>
      <c r="P792" s="2"/>
      <c r="Q792" s="40"/>
      <c r="U792" s="28"/>
      <c r="W792" s="16"/>
    </row>
    <row r="793" spans="8:23" x14ac:dyDescent="0.25">
      <c r="H793" s="31"/>
      <c r="P793" s="2"/>
      <c r="Q793" s="40"/>
      <c r="U793" s="28"/>
      <c r="W793" s="16"/>
    </row>
    <row r="794" spans="8:23" x14ac:dyDescent="0.25">
      <c r="H794" s="31"/>
      <c r="P794" s="2"/>
      <c r="Q794" s="40"/>
      <c r="U794" s="28"/>
      <c r="W794" s="16"/>
    </row>
    <row r="795" spans="8:23" x14ac:dyDescent="0.25">
      <c r="H795" s="31"/>
      <c r="P795" s="2"/>
      <c r="Q795" s="40"/>
      <c r="U795" s="28"/>
      <c r="W795" s="16"/>
    </row>
    <row r="796" spans="8:23" x14ac:dyDescent="0.25">
      <c r="H796" s="31"/>
      <c r="P796" s="2"/>
      <c r="Q796" s="40"/>
      <c r="U796" s="28"/>
      <c r="W796" s="16"/>
    </row>
    <row r="797" spans="8:23" x14ac:dyDescent="0.25">
      <c r="H797" s="31"/>
      <c r="P797" s="2"/>
      <c r="Q797" s="40"/>
      <c r="U797" s="28"/>
      <c r="W797" s="16"/>
    </row>
    <row r="798" spans="8:23" x14ac:dyDescent="0.25">
      <c r="H798" s="31"/>
      <c r="P798" s="2"/>
      <c r="Q798" s="40"/>
      <c r="U798" s="28"/>
      <c r="W798" s="16"/>
    </row>
    <row r="799" spans="8:23" x14ac:dyDescent="0.25">
      <c r="H799" s="31"/>
      <c r="P799" s="2"/>
      <c r="Q799" s="40"/>
      <c r="U799" s="28"/>
      <c r="W799" s="16"/>
    </row>
    <row r="800" spans="8:23" x14ac:dyDescent="0.25">
      <c r="H800" s="31"/>
      <c r="P800" s="2"/>
      <c r="Q800" s="40"/>
      <c r="U800" s="28"/>
      <c r="W800" s="16"/>
    </row>
    <row r="801" spans="8:23" x14ac:dyDescent="0.25">
      <c r="H801" s="31"/>
      <c r="P801" s="2"/>
      <c r="Q801" s="40"/>
      <c r="U801" s="28"/>
      <c r="W801" s="16"/>
    </row>
    <row r="802" spans="8:23" x14ac:dyDescent="0.25">
      <c r="H802" s="31"/>
      <c r="P802" s="2"/>
      <c r="Q802" s="40"/>
      <c r="U802" s="28"/>
      <c r="W802" s="16"/>
    </row>
    <row r="803" spans="8:23" x14ac:dyDescent="0.25">
      <c r="H803" s="31"/>
      <c r="P803" s="2"/>
      <c r="Q803" s="40"/>
      <c r="U803" s="28"/>
      <c r="W803" s="16"/>
    </row>
    <row r="804" spans="8:23" x14ac:dyDescent="0.25">
      <c r="H804" s="31"/>
      <c r="P804" s="2"/>
      <c r="Q804" s="40"/>
      <c r="U804" s="28"/>
      <c r="W804" s="16"/>
    </row>
    <row r="805" spans="8:23" x14ac:dyDescent="0.25">
      <c r="H805" s="31"/>
      <c r="P805" s="2"/>
      <c r="Q805" s="40"/>
      <c r="U805" s="28"/>
      <c r="W805" s="16"/>
    </row>
    <row r="806" spans="8:23" x14ac:dyDescent="0.25">
      <c r="H806" s="31"/>
      <c r="P806" s="2"/>
      <c r="Q806" s="40"/>
      <c r="U806" s="28"/>
      <c r="W806" s="16"/>
    </row>
    <row r="807" spans="8:23" x14ac:dyDescent="0.25">
      <c r="H807" s="31"/>
      <c r="P807" s="2"/>
      <c r="Q807" s="40"/>
      <c r="U807" s="28"/>
      <c r="W807" s="16"/>
    </row>
    <row r="808" spans="8:23" x14ac:dyDescent="0.25">
      <c r="H808" s="31"/>
      <c r="P808" s="2"/>
      <c r="Q808" s="40"/>
      <c r="U808" s="28"/>
      <c r="W808" s="16"/>
    </row>
    <row r="809" spans="8:23" x14ac:dyDescent="0.25">
      <c r="H809" s="31"/>
      <c r="P809" s="2"/>
      <c r="Q809" s="40"/>
      <c r="U809" s="28"/>
      <c r="W809" s="16"/>
    </row>
    <row r="810" spans="8:23" x14ac:dyDescent="0.25">
      <c r="H810" s="31"/>
      <c r="P810" s="2"/>
      <c r="Q810" s="40"/>
      <c r="U810" s="28"/>
      <c r="W810" s="16"/>
    </row>
    <row r="811" spans="8:23" x14ac:dyDescent="0.25">
      <c r="H811" s="31"/>
      <c r="P811" s="2"/>
      <c r="Q811" s="40"/>
      <c r="U811" s="28"/>
      <c r="W811" s="16"/>
    </row>
    <row r="812" spans="8:23" x14ac:dyDescent="0.25">
      <c r="H812" s="31"/>
      <c r="P812" s="2"/>
      <c r="Q812" s="40"/>
      <c r="U812" s="28"/>
      <c r="W812" s="16"/>
    </row>
    <row r="813" spans="8:23" x14ac:dyDescent="0.25">
      <c r="H813" s="31"/>
      <c r="P813" s="2"/>
      <c r="Q813" s="40"/>
      <c r="U813" s="28"/>
      <c r="W813" s="16"/>
    </row>
    <row r="814" spans="8:23" x14ac:dyDescent="0.25">
      <c r="H814" s="31"/>
      <c r="P814" s="2"/>
      <c r="Q814" s="40"/>
      <c r="U814" s="28"/>
      <c r="W814" s="16"/>
    </row>
    <row r="815" spans="8:23" x14ac:dyDescent="0.25">
      <c r="H815" s="31"/>
      <c r="P815" s="2"/>
      <c r="Q815" s="40"/>
      <c r="U815" s="28"/>
      <c r="W815" s="16"/>
    </row>
    <row r="816" spans="8:23" x14ac:dyDescent="0.25">
      <c r="H816" s="31"/>
      <c r="P816" s="2"/>
      <c r="Q816" s="40"/>
      <c r="U816" s="28"/>
      <c r="W816" s="16"/>
    </row>
    <row r="817" spans="8:23" x14ac:dyDescent="0.25">
      <c r="H817" s="31"/>
      <c r="P817" s="2"/>
      <c r="Q817" s="40"/>
      <c r="U817" s="28"/>
      <c r="W817" s="16"/>
    </row>
    <row r="818" spans="8:23" x14ac:dyDescent="0.25">
      <c r="H818" s="31"/>
      <c r="P818" s="2"/>
      <c r="Q818" s="40"/>
      <c r="U818" s="28"/>
      <c r="W818" s="16"/>
    </row>
    <row r="819" spans="8:23" x14ac:dyDescent="0.25">
      <c r="H819" s="31"/>
      <c r="P819" s="2"/>
      <c r="Q819" s="40"/>
      <c r="U819" s="28"/>
      <c r="W819" s="16"/>
    </row>
    <row r="820" spans="8:23" x14ac:dyDescent="0.25">
      <c r="H820" s="31"/>
      <c r="P820" s="2"/>
      <c r="Q820" s="40"/>
      <c r="U820" s="28"/>
      <c r="W820" s="16"/>
    </row>
    <row r="821" spans="8:23" x14ac:dyDescent="0.25">
      <c r="H821" s="31"/>
      <c r="P821" s="2"/>
      <c r="Q821" s="40"/>
      <c r="U821" s="28"/>
      <c r="W821" s="16"/>
    </row>
    <row r="822" spans="8:23" x14ac:dyDescent="0.25">
      <c r="H822" s="31"/>
      <c r="P822" s="2"/>
      <c r="Q822" s="40"/>
      <c r="U822" s="28"/>
      <c r="W822" s="16"/>
    </row>
    <row r="823" spans="8:23" x14ac:dyDescent="0.25">
      <c r="H823" s="31"/>
      <c r="P823" s="2"/>
      <c r="Q823" s="40"/>
      <c r="U823" s="28"/>
      <c r="W823" s="16"/>
    </row>
    <row r="824" spans="8:23" x14ac:dyDescent="0.25">
      <c r="H824" s="31"/>
      <c r="P824" s="2"/>
      <c r="Q824" s="40"/>
      <c r="U824" s="28"/>
      <c r="W824" s="16"/>
    </row>
    <row r="825" spans="8:23" x14ac:dyDescent="0.25">
      <c r="H825" s="31"/>
      <c r="P825" s="2"/>
      <c r="Q825" s="40"/>
      <c r="U825" s="28"/>
      <c r="W825" s="16"/>
    </row>
    <row r="826" spans="8:23" x14ac:dyDescent="0.25">
      <c r="H826" s="31"/>
      <c r="P826" s="2"/>
      <c r="Q826" s="40"/>
      <c r="U826" s="28"/>
      <c r="W826" s="16"/>
    </row>
    <row r="827" spans="8:23" x14ac:dyDescent="0.25">
      <c r="H827" s="31"/>
      <c r="P827" s="2"/>
      <c r="Q827" s="40"/>
      <c r="U827" s="28"/>
      <c r="W827" s="16"/>
    </row>
    <row r="828" spans="8:23" x14ac:dyDescent="0.25">
      <c r="H828" s="31"/>
      <c r="P828" s="2"/>
      <c r="Q828" s="40"/>
      <c r="U828" s="28"/>
      <c r="W828" s="16"/>
    </row>
    <row r="829" spans="8:23" x14ac:dyDescent="0.25">
      <c r="H829" s="31"/>
      <c r="P829" s="2"/>
      <c r="Q829" s="40"/>
      <c r="U829" s="28"/>
      <c r="W829" s="16"/>
    </row>
    <row r="830" spans="8:23" x14ac:dyDescent="0.25">
      <c r="H830" s="31"/>
      <c r="P830" s="2"/>
      <c r="Q830" s="40"/>
      <c r="U830" s="28"/>
      <c r="W830" s="16"/>
    </row>
    <row r="831" spans="8:23" x14ac:dyDescent="0.25">
      <c r="H831" s="31"/>
      <c r="P831" s="2"/>
      <c r="Q831" s="40"/>
      <c r="U831" s="28"/>
      <c r="W831" s="16"/>
    </row>
    <row r="832" spans="8:23" x14ac:dyDescent="0.25">
      <c r="H832" s="31"/>
      <c r="P832" s="2"/>
      <c r="Q832" s="40"/>
      <c r="U832" s="28"/>
      <c r="W832" s="16"/>
    </row>
    <row r="833" spans="8:23" x14ac:dyDescent="0.25">
      <c r="H833" s="31"/>
      <c r="P833" s="2"/>
      <c r="Q833" s="40"/>
      <c r="U833" s="28"/>
      <c r="W833" s="16"/>
    </row>
    <row r="834" spans="8:23" x14ac:dyDescent="0.25">
      <c r="H834" s="31"/>
      <c r="P834" s="2"/>
      <c r="Q834" s="40"/>
      <c r="U834" s="28"/>
      <c r="W834" s="16"/>
    </row>
    <row r="835" spans="8:23" x14ac:dyDescent="0.25">
      <c r="H835" s="31"/>
      <c r="P835" s="2"/>
      <c r="Q835" s="40"/>
      <c r="U835" s="28"/>
      <c r="W835" s="16"/>
    </row>
    <row r="836" spans="8:23" x14ac:dyDescent="0.25">
      <c r="H836" s="31"/>
      <c r="P836" s="2"/>
      <c r="Q836" s="40"/>
      <c r="U836" s="28"/>
      <c r="W836" s="16"/>
    </row>
    <row r="837" spans="8:23" x14ac:dyDescent="0.25">
      <c r="H837" s="31"/>
      <c r="P837" s="2"/>
      <c r="Q837" s="40"/>
      <c r="U837" s="28"/>
      <c r="W837" s="16"/>
    </row>
    <row r="838" spans="8:23" x14ac:dyDescent="0.25">
      <c r="H838" s="31"/>
      <c r="P838" s="2"/>
      <c r="Q838" s="40"/>
      <c r="U838" s="28"/>
      <c r="W838" s="16"/>
    </row>
    <row r="839" spans="8:23" x14ac:dyDescent="0.25">
      <c r="H839" s="31"/>
      <c r="P839" s="2"/>
      <c r="Q839" s="40"/>
      <c r="U839" s="28"/>
      <c r="W839" s="16"/>
    </row>
    <row r="840" spans="8:23" x14ac:dyDescent="0.25">
      <c r="H840" s="31"/>
      <c r="P840" s="2"/>
      <c r="Q840" s="40"/>
      <c r="U840" s="28"/>
      <c r="W840" s="16"/>
    </row>
    <row r="841" spans="8:23" x14ac:dyDescent="0.25">
      <c r="H841" s="31"/>
      <c r="P841" s="2"/>
      <c r="Q841" s="40"/>
      <c r="U841" s="28"/>
      <c r="W841" s="16"/>
    </row>
    <row r="842" spans="8:23" x14ac:dyDescent="0.25">
      <c r="H842" s="31"/>
      <c r="P842" s="2"/>
      <c r="Q842" s="40"/>
      <c r="U842" s="28"/>
      <c r="W842" s="16"/>
    </row>
    <row r="843" spans="8:23" x14ac:dyDescent="0.25">
      <c r="H843" s="31"/>
      <c r="P843" s="2"/>
      <c r="Q843" s="40"/>
      <c r="U843" s="28"/>
      <c r="W843" s="16"/>
    </row>
    <row r="844" spans="8:23" x14ac:dyDescent="0.25">
      <c r="H844" s="31"/>
      <c r="P844" s="2"/>
      <c r="Q844" s="40"/>
      <c r="U844" s="28"/>
      <c r="W844" s="16"/>
    </row>
    <row r="845" spans="8:23" x14ac:dyDescent="0.25">
      <c r="H845" s="31"/>
      <c r="P845" s="2"/>
      <c r="Q845" s="40"/>
      <c r="U845" s="28"/>
      <c r="W845" s="16"/>
    </row>
    <row r="846" spans="8:23" x14ac:dyDescent="0.25">
      <c r="H846" s="31"/>
      <c r="P846" s="2"/>
      <c r="Q846" s="40"/>
      <c r="U846" s="28"/>
      <c r="W846" s="16"/>
    </row>
    <row r="847" spans="8:23" x14ac:dyDescent="0.25">
      <c r="H847" s="31"/>
      <c r="P847" s="2"/>
      <c r="Q847" s="40"/>
      <c r="U847" s="28"/>
      <c r="W847" s="16"/>
    </row>
    <row r="848" spans="8:23" x14ac:dyDescent="0.25">
      <c r="H848" s="31"/>
      <c r="P848" s="2"/>
      <c r="Q848" s="40"/>
      <c r="U848" s="28"/>
      <c r="W848" s="16"/>
    </row>
    <row r="849" spans="8:23" x14ac:dyDescent="0.25">
      <c r="H849" s="31"/>
      <c r="P849" s="2"/>
      <c r="Q849" s="40"/>
      <c r="U849" s="28"/>
      <c r="W849" s="16"/>
    </row>
    <row r="850" spans="8:23" x14ac:dyDescent="0.25">
      <c r="H850" s="31"/>
      <c r="P850" s="2"/>
      <c r="Q850" s="40"/>
      <c r="U850" s="28"/>
      <c r="W850" s="16"/>
    </row>
    <row r="851" spans="8:23" x14ac:dyDescent="0.25">
      <c r="H851" s="31"/>
      <c r="P851" s="2"/>
      <c r="Q851" s="40"/>
      <c r="U851" s="28"/>
      <c r="W851" s="16"/>
    </row>
    <row r="852" spans="8:23" x14ac:dyDescent="0.25">
      <c r="H852" s="31"/>
      <c r="P852" s="2"/>
      <c r="Q852" s="40"/>
      <c r="U852" s="28"/>
      <c r="W852" s="16"/>
    </row>
    <row r="853" spans="8:23" x14ac:dyDescent="0.25">
      <c r="H853" s="31"/>
      <c r="P853" s="2"/>
      <c r="Q853" s="40"/>
      <c r="U853" s="28"/>
      <c r="W853" s="16"/>
    </row>
    <row r="854" spans="8:23" x14ac:dyDescent="0.25">
      <c r="H854" s="31"/>
      <c r="P854" s="2"/>
      <c r="Q854" s="40"/>
      <c r="U854" s="28"/>
      <c r="W854" s="16"/>
    </row>
    <row r="855" spans="8:23" x14ac:dyDescent="0.25">
      <c r="H855" s="31"/>
      <c r="P855" s="2"/>
      <c r="Q855" s="40"/>
      <c r="U855" s="28"/>
      <c r="W855" s="16"/>
    </row>
    <row r="856" spans="8:23" x14ac:dyDescent="0.25">
      <c r="H856" s="31"/>
      <c r="P856" s="2"/>
      <c r="Q856" s="40"/>
      <c r="U856" s="28"/>
      <c r="W856" s="16"/>
    </row>
    <row r="857" spans="8:23" x14ac:dyDescent="0.25">
      <c r="H857" s="31"/>
      <c r="P857" s="2"/>
      <c r="Q857" s="40"/>
      <c r="U857" s="28"/>
      <c r="W857" s="16"/>
    </row>
    <row r="858" spans="8:23" x14ac:dyDescent="0.25">
      <c r="H858" s="31"/>
      <c r="P858" s="2"/>
      <c r="Q858" s="40"/>
      <c r="U858" s="28"/>
      <c r="W858" s="16"/>
    </row>
    <row r="859" spans="8:23" x14ac:dyDescent="0.25">
      <c r="H859" s="31"/>
      <c r="P859" s="2"/>
      <c r="Q859" s="40"/>
      <c r="U859" s="28"/>
      <c r="W859" s="16"/>
    </row>
    <row r="860" spans="8:23" x14ac:dyDescent="0.25">
      <c r="H860" s="31"/>
      <c r="P860" s="2"/>
      <c r="Q860" s="40"/>
      <c r="U860" s="28"/>
      <c r="W860" s="16"/>
    </row>
    <row r="861" spans="8:23" x14ac:dyDescent="0.25">
      <c r="H861" s="31"/>
      <c r="P861" s="2"/>
      <c r="Q861" s="40"/>
      <c r="U861" s="28"/>
      <c r="W861" s="16"/>
    </row>
    <row r="862" spans="8:23" x14ac:dyDescent="0.25">
      <c r="H862" s="31"/>
      <c r="P862" s="2"/>
      <c r="Q862" s="40"/>
      <c r="U862" s="28"/>
      <c r="W862" s="16"/>
    </row>
    <row r="863" spans="8:23" x14ac:dyDescent="0.25">
      <c r="H863" s="31"/>
      <c r="P863" s="2"/>
      <c r="Q863" s="40"/>
      <c r="U863" s="28"/>
      <c r="W863" s="16"/>
    </row>
    <row r="864" spans="8:23" x14ac:dyDescent="0.25">
      <c r="H864" s="31"/>
      <c r="P864" s="2"/>
      <c r="Q864" s="40"/>
      <c r="U864" s="28"/>
      <c r="W864" s="16"/>
    </row>
    <row r="865" spans="8:23" x14ac:dyDescent="0.25">
      <c r="H865" s="31"/>
      <c r="P865" s="2"/>
      <c r="Q865" s="40"/>
      <c r="U865" s="28"/>
      <c r="W865" s="16"/>
    </row>
    <row r="866" spans="8:23" x14ac:dyDescent="0.25">
      <c r="H866" s="31"/>
      <c r="P866" s="2"/>
      <c r="Q866" s="40"/>
      <c r="U866" s="28"/>
      <c r="W866" s="16"/>
    </row>
    <row r="867" spans="8:23" x14ac:dyDescent="0.25">
      <c r="H867" s="31"/>
      <c r="P867" s="2"/>
      <c r="Q867" s="40"/>
      <c r="U867" s="28"/>
      <c r="W867" s="16"/>
    </row>
    <row r="868" spans="8:23" x14ac:dyDescent="0.25">
      <c r="H868" s="31"/>
      <c r="P868" s="2"/>
      <c r="Q868" s="40"/>
      <c r="U868" s="28"/>
      <c r="W868" s="16"/>
    </row>
    <row r="869" spans="8:23" x14ac:dyDescent="0.25">
      <c r="H869" s="31"/>
      <c r="P869" s="2"/>
      <c r="Q869" s="40"/>
      <c r="U869" s="28"/>
      <c r="W869" s="16"/>
    </row>
    <row r="870" spans="8:23" x14ac:dyDescent="0.25">
      <c r="H870" s="31"/>
      <c r="P870" s="2"/>
      <c r="Q870" s="40"/>
      <c r="U870" s="28"/>
      <c r="W870" s="16"/>
    </row>
    <row r="871" spans="8:23" x14ac:dyDescent="0.25">
      <c r="H871" s="31"/>
      <c r="P871" s="2"/>
      <c r="Q871" s="40"/>
      <c r="U871" s="28"/>
      <c r="W871" s="16"/>
    </row>
    <row r="872" spans="8:23" x14ac:dyDescent="0.25">
      <c r="H872" s="31"/>
      <c r="P872" s="2"/>
      <c r="Q872" s="40"/>
      <c r="U872" s="28"/>
      <c r="W872" s="16"/>
    </row>
    <row r="873" spans="8:23" x14ac:dyDescent="0.25">
      <c r="H873" s="31"/>
      <c r="P873" s="2"/>
      <c r="Q873" s="40"/>
      <c r="U873" s="28"/>
      <c r="W873" s="16"/>
    </row>
    <row r="874" spans="8:23" x14ac:dyDescent="0.25">
      <c r="H874" s="31"/>
      <c r="P874" s="2"/>
      <c r="Q874" s="40"/>
      <c r="U874" s="28"/>
      <c r="W874" s="16"/>
    </row>
    <row r="875" spans="8:23" x14ac:dyDescent="0.25">
      <c r="H875" s="31"/>
      <c r="P875" s="2"/>
      <c r="Q875" s="40"/>
      <c r="U875" s="28"/>
      <c r="W875" s="16"/>
    </row>
    <row r="876" spans="8:23" x14ac:dyDescent="0.25">
      <c r="H876" s="31"/>
      <c r="P876" s="2"/>
      <c r="Q876" s="40"/>
      <c r="U876" s="28"/>
      <c r="W876" s="16"/>
    </row>
    <row r="877" spans="8:23" x14ac:dyDescent="0.25">
      <c r="H877" s="31"/>
      <c r="P877" s="2"/>
      <c r="Q877" s="40"/>
      <c r="U877" s="28"/>
      <c r="W877" s="16"/>
    </row>
    <row r="878" spans="8:23" x14ac:dyDescent="0.25">
      <c r="H878" s="31"/>
      <c r="P878" s="2"/>
      <c r="Q878" s="40"/>
      <c r="U878" s="28"/>
      <c r="W878" s="16"/>
    </row>
    <row r="879" spans="8:23" x14ac:dyDescent="0.25">
      <c r="H879" s="31"/>
      <c r="P879" s="2"/>
      <c r="Q879" s="40"/>
      <c r="U879" s="28"/>
      <c r="W879" s="16"/>
    </row>
    <row r="880" spans="8:23" x14ac:dyDescent="0.25">
      <c r="H880" s="31"/>
      <c r="P880" s="2"/>
      <c r="Q880" s="40"/>
      <c r="U880" s="28"/>
      <c r="W880" s="16"/>
    </row>
    <row r="881" spans="8:23" x14ac:dyDescent="0.25">
      <c r="H881" s="31"/>
      <c r="P881" s="2"/>
      <c r="Q881" s="40"/>
      <c r="U881" s="28"/>
      <c r="W881" s="16"/>
    </row>
    <row r="882" spans="8:23" x14ac:dyDescent="0.25">
      <c r="H882" s="31"/>
      <c r="P882" s="2"/>
      <c r="Q882" s="40"/>
      <c r="U882" s="28"/>
      <c r="W882" s="16"/>
    </row>
    <row r="883" spans="8:23" x14ac:dyDescent="0.25">
      <c r="H883" s="31"/>
      <c r="P883" s="2"/>
      <c r="Q883" s="40"/>
      <c r="U883" s="28"/>
      <c r="W883" s="16"/>
    </row>
    <row r="884" spans="8:23" x14ac:dyDescent="0.25">
      <c r="H884" s="31"/>
      <c r="P884" s="2"/>
      <c r="Q884" s="40"/>
      <c r="U884" s="28"/>
      <c r="W884" s="16"/>
    </row>
    <row r="885" spans="8:23" x14ac:dyDescent="0.25">
      <c r="H885" s="31"/>
      <c r="P885" s="2"/>
      <c r="Q885" s="40"/>
      <c r="U885" s="28"/>
      <c r="W885" s="16"/>
    </row>
    <row r="886" spans="8:23" x14ac:dyDescent="0.25">
      <c r="H886" s="31"/>
      <c r="P886" s="2"/>
      <c r="Q886" s="40"/>
      <c r="U886" s="28"/>
      <c r="W886" s="16"/>
    </row>
    <row r="887" spans="8:23" x14ac:dyDescent="0.25">
      <c r="H887" s="31"/>
      <c r="P887" s="2"/>
      <c r="Q887" s="40"/>
      <c r="U887" s="28"/>
      <c r="W887" s="16"/>
    </row>
    <row r="888" spans="8:23" x14ac:dyDescent="0.25">
      <c r="H888" s="31"/>
      <c r="P888" s="2"/>
      <c r="Q888" s="40"/>
      <c r="U888" s="28"/>
      <c r="W888" s="16"/>
    </row>
    <row r="889" spans="8:23" x14ac:dyDescent="0.25">
      <c r="H889" s="31"/>
      <c r="P889" s="2"/>
      <c r="Q889" s="40"/>
      <c r="U889" s="28"/>
      <c r="W889" s="16"/>
    </row>
    <row r="890" spans="8:23" x14ac:dyDescent="0.25">
      <c r="H890" s="31"/>
      <c r="P890" s="2"/>
      <c r="Q890" s="40"/>
      <c r="U890" s="28"/>
      <c r="W890" s="16"/>
    </row>
    <row r="891" spans="8:23" x14ac:dyDescent="0.25">
      <c r="H891" s="31"/>
      <c r="P891" s="2"/>
      <c r="Q891" s="40"/>
      <c r="U891" s="28"/>
      <c r="W891" s="16"/>
    </row>
    <row r="892" spans="8:23" x14ac:dyDescent="0.25">
      <c r="H892" s="31"/>
      <c r="P892" s="2"/>
      <c r="Q892" s="40"/>
      <c r="U892" s="28"/>
      <c r="W892" s="16"/>
    </row>
    <row r="893" spans="8:23" x14ac:dyDescent="0.25">
      <c r="H893" s="31"/>
      <c r="P893" s="2"/>
      <c r="Q893" s="40"/>
      <c r="U893" s="28"/>
      <c r="W893" s="16"/>
    </row>
    <row r="894" spans="8:23" x14ac:dyDescent="0.25">
      <c r="H894" s="31"/>
      <c r="P894" s="2"/>
      <c r="Q894" s="40"/>
      <c r="U894" s="28"/>
      <c r="W894" s="16"/>
    </row>
    <row r="895" spans="8:23" x14ac:dyDescent="0.25">
      <c r="H895" s="31"/>
      <c r="P895" s="2"/>
      <c r="Q895" s="40"/>
      <c r="U895" s="28"/>
      <c r="W895" s="16"/>
    </row>
    <row r="896" spans="8:23" x14ac:dyDescent="0.25">
      <c r="H896" s="31"/>
      <c r="P896" s="2"/>
      <c r="Q896" s="40"/>
      <c r="U896" s="28"/>
      <c r="W896" s="16"/>
    </row>
    <row r="897" spans="8:23" x14ac:dyDescent="0.25">
      <c r="H897" s="31"/>
      <c r="P897" s="2"/>
      <c r="Q897" s="40"/>
      <c r="U897" s="28"/>
      <c r="W897" s="16"/>
    </row>
    <row r="898" spans="8:23" x14ac:dyDescent="0.25">
      <c r="H898" s="31"/>
      <c r="P898" s="2"/>
      <c r="Q898" s="40"/>
      <c r="U898" s="28"/>
      <c r="W898" s="16"/>
    </row>
    <row r="899" spans="8:23" x14ac:dyDescent="0.25">
      <c r="H899" s="31"/>
      <c r="P899" s="2"/>
      <c r="Q899" s="40"/>
      <c r="U899" s="28"/>
      <c r="W899" s="16"/>
    </row>
    <row r="900" spans="8:23" x14ac:dyDescent="0.25">
      <c r="H900" s="31"/>
      <c r="P900" s="2"/>
      <c r="Q900" s="40"/>
      <c r="U900" s="28"/>
      <c r="W900" s="16"/>
    </row>
    <row r="901" spans="8:23" x14ac:dyDescent="0.25">
      <c r="H901" s="31"/>
      <c r="P901" s="2"/>
      <c r="Q901" s="40"/>
      <c r="U901" s="28"/>
      <c r="W901" s="16"/>
    </row>
    <row r="902" spans="8:23" x14ac:dyDescent="0.25">
      <c r="H902" s="31"/>
      <c r="P902" s="2"/>
      <c r="Q902" s="40"/>
      <c r="U902" s="28"/>
      <c r="W902" s="16"/>
    </row>
    <row r="903" spans="8:23" x14ac:dyDescent="0.25">
      <c r="H903" s="31"/>
      <c r="P903" s="2"/>
      <c r="Q903" s="40"/>
      <c r="U903" s="28"/>
      <c r="W903" s="16"/>
    </row>
    <row r="904" spans="8:23" x14ac:dyDescent="0.25">
      <c r="H904" s="31"/>
      <c r="P904" s="2"/>
      <c r="Q904" s="40"/>
      <c r="U904" s="28"/>
      <c r="W904" s="16"/>
    </row>
    <row r="905" spans="8:23" x14ac:dyDescent="0.25">
      <c r="H905" s="31"/>
      <c r="P905" s="2"/>
      <c r="Q905" s="40"/>
      <c r="U905" s="28"/>
      <c r="W905" s="16"/>
    </row>
    <row r="906" spans="8:23" x14ac:dyDescent="0.25">
      <c r="H906" s="31"/>
      <c r="P906" s="2"/>
      <c r="Q906" s="40"/>
      <c r="U906" s="28"/>
      <c r="W906" s="16"/>
    </row>
    <row r="907" spans="8:23" x14ac:dyDescent="0.25">
      <c r="H907" s="31"/>
      <c r="P907" s="2"/>
      <c r="Q907" s="40"/>
      <c r="U907" s="28"/>
      <c r="W907" s="16"/>
    </row>
    <row r="908" spans="8:23" x14ac:dyDescent="0.25">
      <c r="H908" s="31"/>
      <c r="P908" s="2"/>
      <c r="Q908" s="40"/>
      <c r="U908" s="28"/>
      <c r="W908" s="16"/>
    </row>
    <row r="909" spans="8:23" x14ac:dyDescent="0.25">
      <c r="H909" s="31"/>
      <c r="P909" s="2"/>
      <c r="Q909" s="40"/>
      <c r="U909" s="28"/>
      <c r="W909" s="16"/>
    </row>
    <row r="910" spans="8:23" x14ac:dyDescent="0.25">
      <c r="H910" s="31"/>
      <c r="P910" s="2"/>
      <c r="Q910" s="40"/>
      <c r="U910" s="28"/>
      <c r="W910" s="16"/>
    </row>
    <row r="911" spans="8:23" x14ac:dyDescent="0.25">
      <c r="H911" s="31"/>
      <c r="P911" s="2"/>
      <c r="Q911" s="40"/>
      <c r="U911" s="28"/>
      <c r="W911" s="16"/>
    </row>
    <row r="912" spans="8:23" x14ac:dyDescent="0.25">
      <c r="H912" s="31"/>
      <c r="P912" s="2"/>
      <c r="Q912" s="40"/>
      <c r="U912" s="28"/>
      <c r="W912" s="16"/>
    </row>
    <row r="913" spans="8:23" x14ac:dyDescent="0.25">
      <c r="H913" s="31"/>
      <c r="P913" s="2"/>
      <c r="Q913" s="40"/>
      <c r="U913" s="28"/>
      <c r="W913" s="16"/>
    </row>
    <row r="914" spans="8:23" x14ac:dyDescent="0.25">
      <c r="H914" s="31"/>
      <c r="P914" s="2"/>
      <c r="Q914" s="40"/>
      <c r="U914" s="28"/>
      <c r="W914" s="16"/>
    </row>
    <row r="915" spans="8:23" x14ac:dyDescent="0.25">
      <c r="H915" s="31"/>
      <c r="P915" s="2"/>
      <c r="Q915" s="40"/>
      <c r="U915" s="28"/>
      <c r="W915" s="16"/>
    </row>
    <row r="916" spans="8:23" x14ac:dyDescent="0.25">
      <c r="H916" s="31"/>
      <c r="P916" s="2"/>
      <c r="Q916" s="40"/>
      <c r="U916" s="28"/>
      <c r="W916" s="16"/>
    </row>
    <row r="917" spans="8:23" x14ac:dyDescent="0.25">
      <c r="H917" s="31"/>
      <c r="P917" s="2"/>
      <c r="Q917" s="40"/>
      <c r="U917" s="28"/>
      <c r="W917" s="16"/>
    </row>
    <row r="918" spans="8:23" x14ac:dyDescent="0.25">
      <c r="H918" s="31"/>
      <c r="P918" s="2"/>
      <c r="Q918" s="40"/>
      <c r="U918" s="28"/>
      <c r="W918" s="16"/>
    </row>
    <row r="919" spans="8:23" x14ac:dyDescent="0.25">
      <c r="H919" s="31"/>
      <c r="P919" s="2"/>
      <c r="Q919" s="40"/>
      <c r="U919" s="28"/>
      <c r="W919" s="16"/>
    </row>
    <row r="920" spans="8:23" x14ac:dyDescent="0.25">
      <c r="H920" s="31"/>
      <c r="P920" s="2"/>
      <c r="Q920" s="40"/>
      <c r="U920" s="28"/>
      <c r="W920" s="16"/>
    </row>
    <row r="921" spans="8:23" x14ac:dyDescent="0.25">
      <c r="H921" s="31"/>
      <c r="P921" s="2"/>
      <c r="Q921" s="40"/>
      <c r="U921" s="28"/>
      <c r="W921" s="16"/>
    </row>
    <row r="922" spans="8:23" x14ac:dyDescent="0.25">
      <c r="H922" s="31"/>
      <c r="P922" s="2"/>
      <c r="Q922" s="40"/>
      <c r="U922" s="28"/>
      <c r="W922" s="16"/>
    </row>
    <row r="923" spans="8:23" x14ac:dyDescent="0.25">
      <c r="H923" s="31"/>
      <c r="P923" s="2"/>
      <c r="Q923" s="40"/>
      <c r="U923" s="28"/>
      <c r="W923" s="16"/>
    </row>
    <row r="924" spans="8:23" x14ac:dyDescent="0.25">
      <c r="H924" s="31"/>
      <c r="P924" s="2"/>
      <c r="Q924" s="40"/>
      <c r="U924" s="28"/>
      <c r="W924" s="16"/>
    </row>
    <row r="925" spans="8:23" x14ac:dyDescent="0.25">
      <c r="H925" s="31"/>
      <c r="P925" s="2"/>
      <c r="Q925" s="40"/>
      <c r="U925" s="28"/>
      <c r="W925" s="16"/>
    </row>
    <row r="926" spans="8:23" x14ac:dyDescent="0.25">
      <c r="H926" s="31"/>
      <c r="P926" s="2"/>
      <c r="Q926" s="40"/>
      <c r="U926" s="28"/>
      <c r="W926" s="16"/>
    </row>
    <row r="927" spans="8:23" x14ac:dyDescent="0.25">
      <c r="H927" s="31"/>
      <c r="P927" s="2"/>
      <c r="Q927" s="40"/>
      <c r="U927" s="28"/>
      <c r="W927" s="16"/>
    </row>
    <row r="928" spans="8:23" x14ac:dyDescent="0.25">
      <c r="H928" s="31"/>
      <c r="P928" s="2"/>
      <c r="Q928" s="40"/>
      <c r="U928" s="28"/>
      <c r="W928" s="16"/>
    </row>
    <row r="929" spans="8:23" x14ac:dyDescent="0.25">
      <c r="H929" s="31"/>
      <c r="P929" s="2"/>
      <c r="Q929" s="40"/>
      <c r="U929" s="28"/>
      <c r="W929" s="16"/>
    </row>
    <row r="930" spans="8:23" x14ac:dyDescent="0.25">
      <c r="H930" s="31"/>
      <c r="P930" s="2"/>
      <c r="Q930" s="40"/>
      <c r="U930" s="28"/>
      <c r="W930" s="16"/>
    </row>
    <row r="931" spans="8:23" x14ac:dyDescent="0.25">
      <c r="H931" s="31"/>
      <c r="P931" s="2"/>
      <c r="Q931" s="40"/>
      <c r="U931" s="28"/>
      <c r="W931" s="16"/>
    </row>
    <row r="932" spans="8:23" x14ac:dyDescent="0.25">
      <c r="H932" s="31"/>
      <c r="P932" s="2"/>
      <c r="Q932" s="40"/>
      <c r="U932" s="28"/>
      <c r="W932" s="16"/>
    </row>
    <row r="933" spans="8:23" x14ac:dyDescent="0.25">
      <c r="H933" s="31"/>
      <c r="P933" s="2"/>
      <c r="Q933" s="40"/>
      <c r="U933" s="28"/>
      <c r="W933" s="16"/>
    </row>
    <row r="934" spans="8:23" x14ac:dyDescent="0.25">
      <c r="H934" s="31"/>
      <c r="P934" s="2"/>
      <c r="Q934" s="40"/>
      <c r="U934" s="28"/>
      <c r="W934" s="16"/>
    </row>
    <row r="935" spans="8:23" x14ac:dyDescent="0.25">
      <c r="H935" s="31"/>
      <c r="P935" s="2"/>
      <c r="Q935" s="40"/>
      <c r="U935" s="28"/>
      <c r="W935" s="16"/>
    </row>
    <row r="936" spans="8:23" x14ac:dyDescent="0.25">
      <c r="H936" s="31"/>
      <c r="P936" s="2"/>
      <c r="Q936" s="40"/>
      <c r="U936" s="28"/>
      <c r="W936" s="16"/>
    </row>
    <row r="937" spans="8:23" x14ac:dyDescent="0.25">
      <c r="H937" s="31"/>
      <c r="P937" s="2"/>
      <c r="Q937" s="40"/>
      <c r="U937" s="28"/>
      <c r="W937" s="16"/>
    </row>
    <row r="938" spans="8:23" x14ac:dyDescent="0.25">
      <c r="H938" s="31"/>
      <c r="P938" s="2"/>
      <c r="Q938" s="40"/>
      <c r="U938" s="28"/>
      <c r="W938" s="16"/>
    </row>
    <row r="939" spans="8:23" x14ac:dyDescent="0.25">
      <c r="H939" s="31"/>
      <c r="P939" s="2"/>
      <c r="Q939" s="40"/>
      <c r="U939" s="28"/>
      <c r="W939" s="16"/>
    </row>
    <row r="940" spans="8:23" x14ac:dyDescent="0.25">
      <c r="H940" s="31"/>
      <c r="P940" s="2"/>
      <c r="Q940" s="40"/>
      <c r="U940" s="28"/>
      <c r="W940" s="16"/>
    </row>
    <row r="941" spans="8:23" x14ac:dyDescent="0.25">
      <c r="H941" s="31"/>
      <c r="P941" s="2"/>
      <c r="Q941" s="40"/>
      <c r="U941" s="28"/>
      <c r="W941" s="16"/>
    </row>
    <row r="942" spans="8:23" x14ac:dyDescent="0.25">
      <c r="H942" s="31"/>
      <c r="P942" s="2"/>
      <c r="Q942" s="40"/>
      <c r="U942" s="28"/>
      <c r="W942" s="16"/>
    </row>
    <row r="943" spans="8:23" x14ac:dyDescent="0.25">
      <c r="H943" s="31"/>
      <c r="P943" s="2"/>
      <c r="Q943" s="40"/>
      <c r="U943" s="28"/>
      <c r="W943" s="16"/>
    </row>
    <row r="944" spans="8:23" x14ac:dyDescent="0.25">
      <c r="H944" s="31"/>
      <c r="P944" s="2"/>
      <c r="Q944" s="40"/>
      <c r="U944" s="28"/>
      <c r="W944" s="16"/>
    </row>
    <row r="945" spans="8:23" x14ac:dyDescent="0.25">
      <c r="H945" s="31"/>
      <c r="P945" s="2"/>
      <c r="Q945" s="40"/>
      <c r="U945" s="28"/>
      <c r="W945" s="16"/>
    </row>
    <row r="946" spans="8:23" x14ac:dyDescent="0.25">
      <c r="H946" s="31"/>
      <c r="P946" s="2"/>
      <c r="Q946" s="40"/>
      <c r="U946" s="28"/>
      <c r="W946" s="16"/>
    </row>
    <row r="947" spans="8:23" x14ac:dyDescent="0.25">
      <c r="H947" s="31"/>
      <c r="P947" s="2"/>
      <c r="Q947" s="40"/>
      <c r="U947" s="28"/>
      <c r="W947" s="16"/>
    </row>
    <row r="948" spans="8:23" x14ac:dyDescent="0.25">
      <c r="H948" s="31"/>
      <c r="P948" s="2"/>
      <c r="Q948" s="40"/>
      <c r="U948" s="28"/>
      <c r="W948" s="16"/>
    </row>
    <row r="949" spans="8:23" x14ac:dyDescent="0.25">
      <c r="H949" s="31"/>
      <c r="P949" s="2"/>
      <c r="Q949" s="40"/>
      <c r="U949" s="28"/>
      <c r="W949" s="16"/>
    </row>
    <row r="950" spans="8:23" x14ac:dyDescent="0.25">
      <c r="H950" s="31"/>
      <c r="P950" s="2"/>
      <c r="Q950" s="40"/>
      <c r="U950" s="28"/>
      <c r="W950" s="16"/>
    </row>
    <row r="951" spans="8:23" x14ac:dyDescent="0.25">
      <c r="H951" s="31"/>
      <c r="P951" s="2"/>
      <c r="Q951" s="40"/>
      <c r="U951" s="28"/>
      <c r="W951" s="16"/>
    </row>
    <row r="952" spans="8:23" x14ac:dyDescent="0.25">
      <c r="H952" s="31"/>
      <c r="P952" s="2"/>
      <c r="Q952" s="40"/>
      <c r="U952" s="28"/>
      <c r="W952" s="16"/>
    </row>
    <row r="953" spans="8:23" x14ac:dyDescent="0.25">
      <c r="H953" s="31"/>
      <c r="P953" s="2"/>
      <c r="Q953" s="40"/>
      <c r="U953" s="28"/>
      <c r="W953" s="16"/>
    </row>
    <row r="954" spans="8:23" x14ac:dyDescent="0.25">
      <c r="H954" s="31"/>
      <c r="P954" s="2"/>
      <c r="Q954" s="40"/>
      <c r="U954" s="28"/>
      <c r="W954" s="16"/>
    </row>
    <row r="955" spans="8:23" x14ac:dyDescent="0.25">
      <c r="H955" s="31"/>
      <c r="P955" s="2"/>
      <c r="Q955" s="40"/>
      <c r="U955" s="28"/>
      <c r="W955" s="16"/>
    </row>
    <row r="956" spans="8:23" x14ac:dyDescent="0.25">
      <c r="H956" s="31"/>
      <c r="P956" s="2"/>
      <c r="Q956" s="40"/>
      <c r="U956" s="28"/>
      <c r="W956" s="16"/>
    </row>
    <row r="957" spans="8:23" x14ac:dyDescent="0.25">
      <c r="H957" s="31"/>
      <c r="P957" s="2"/>
      <c r="Q957" s="40"/>
      <c r="U957" s="28"/>
      <c r="W957" s="16"/>
    </row>
    <row r="958" spans="8:23" x14ac:dyDescent="0.25">
      <c r="H958" s="31"/>
      <c r="P958" s="2"/>
      <c r="Q958" s="40"/>
      <c r="U958" s="28"/>
      <c r="W958" s="16"/>
    </row>
    <row r="959" spans="8:23" x14ac:dyDescent="0.25">
      <c r="H959" s="31"/>
      <c r="P959" s="2"/>
      <c r="Q959" s="40"/>
      <c r="U959" s="28"/>
      <c r="W959" s="16"/>
    </row>
    <row r="960" spans="8:23" x14ac:dyDescent="0.25">
      <c r="H960" s="31"/>
      <c r="P960" s="2"/>
      <c r="Q960" s="40"/>
      <c r="U960" s="28"/>
      <c r="W960" s="16"/>
    </row>
    <row r="961" spans="8:23" x14ac:dyDescent="0.25">
      <c r="H961" s="31"/>
      <c r="P961" s="2"/>
      <c r="Q961" s="40"/>
      <c r="U961" s="28"/>
      <c r="W961" s="16"/>
    </row>
    <row r="962" spans="8:23" x14ac:dyDescent="0.25">
      <c r="H962" s="31"/>
      <c r="P962" s="2"/>
      <c r="Q962" s="40"/>
      <c r="U962" s="28"/>
      <c r="W962" s="16"/>
    </row>
    <row r="963" spans="8:23" x14ac:dyDescent="0.25">
      <c r="H963" s="31"/>
      <c r="P963" s="2"/>
      <c r="Q963" s="40"/>
      <c r="U963" s="28"/>
      <c r="W963" s="16"/>
    </row>
    <row r="964" spans="8:23" x14ac:dyDescent="0.25">
      <c r="H964" s="31"/>
      <c r="P964" s="2"/>
      <c r="Q964" s="40"/>
      <c r="U964" s="28"/>
      <c r="W964" s="16"/>
    </row>
    <row r="965" spans="8:23" x14ac:dyDescent="0.25">
      <c r="H965" s="31"/>
      <c r="P965" s="2"/>
      <c r="Q965" s="40"/>
      <c r="U965" s="28"/>
      <c r="W965" s="16"/>
    </row>
    <row r="966" spans="8:23" x14ac:dyDescent="0.25">
      <c r="H966" s="31"/>
      <c r="P966" s="2"/>
      <c r="Q966" s="40"/>
      <c r="U966" s="28"/>
      <c r="W966" s="16"/>
    </row>
    <row r="967" spans="8:23" x14ac:dyDescent="0.25">
      <c r="H967" s="31"/>
      <c r="P967" s="2"/>
      <c r="Q967" s="40"/>
      <c r="U967" s="28"/>
      <c r="W967" s="16"/>
    </row>
    <row r="968" spans="8:23" x14ac:dyDescent="0.25">
      <c r="H968" s="31"/>
      <c r="P968" s="2"/>
      <c r="Q968" s="40"/>
      <c r="U968" s="28"/>
      <c r="W968" s="16"/>
    </row>
    <row r="969" spans="8:23" x14ac:dyDescent="0.25">
      <c r="H969" s="31"/>
      <c r="P969" s="2"/>
      <c r="Q969" s="40"/>
      <c r="U969" s="28"/>
      <c r="W969" s="16"/>
    </row>
    <row r="970" spans="8:23" x14ac:dyDescent="0.25">
      <c r="H970" s="31"/>
      <c r="P970" s="2"/>
      <c r="Q970" s="40"/>
      <c r="U970" s="28"/>
      <c r="W970" s="16"/>
    </row>
    <row r="971" spans="8:23" x14ac:dyDescent="0.25">
      <c r="H971" s="31"/>
      <c r="P971" s="2"/>
      <c r="Q971" s="40"/>
      <c r="U971" s="28"/>
      <c r="W971" s="16"/>
    </row>
    <row r="972" spans="8:23" x14ac:dyDescent="0.25">
      <c r="H972" s="31"/>
      <c r="P972" s="2"/>
      <c r="Q972" s="40"/>
      <c r="U972" s="28"/>
      <c r="W972" s="16"/>
    </row>
    <row r="973" spans="8:23" x14ac:dyDescent="0.25">
      <c r="H973" s="31"/>
      <c r="P973" s="2"/>
      <c r="Q973" s="40"/>
      <c r="U973" s="28"/>
      <c r="W973" s="16"/>
    </row>
    <row r="974" spans="8:23" x14ac:dyDescent="0.25">
      <c r="H974" s="31"/>
      <c r="P974" s="2"/>
      <c r="Q974" s="40"/>
      <c r="U974" s="28"/>
      <c r="W974" s="16"/>
    </row>
    <row r="975" spans="8:23" x14ac:dyDescent="0.25">
      <c r="H975" s="31"/>
      <c r="P975" s="2"/>
      <c r="Q975" s="40"/>
      <c r="U975" s="28"/>
      <c r="W975" s="16"/>
    </row>
    <row r="976" spans="8:23" x14ac:dyDescent="0.25">
      <c r="H976" s="31"/>
      <c r="P976" s="2"/>
      <c r="Q976" s="40"/>
      <c r="U976" s="28"/>
      <c r="W976" s="16"/>
    </row>
    <row r="977" spans="8:23" x14ac:dyDescent="0.25">
      <c r="H977" s="31"/>
      <c r="P977" s="2"/>
      <c r="Q977" s="40"/>
      <c r="U977" s="28"/>
      <c r="W977" s="16"/>
    </row>
    <row r="978" spans="8:23" x14ac:dyDescent="0.25">
      <c r="H978" s="31"/>
      <c r="P978" s="2"/>
      <c r="Q978" s="40"/>
      <c r="U978" s="28"/>
      <c r="W978" s="16"/>
    </row>
    <row r="979" spans="8:23" x14ac:dyDescent="0.25">
      <c r="H979" s="31"/>
      <c r="P979" s="2"/>
      <c r="Q979" s="40"/>
      <c r="U979" s="28"/>
      <c r="W979" s="16"/>
    </row>
    <row r="980" spans="8:23" x14ac:dyDescent="0.25">
      <c r="H980" s="31"/>
      <c r="P980" s="2"/>
      <c r="Q980" s="40"/>
      <c r="U980" s="28"/>
      <c r="W980" s="16"/>
    </row>
    <row r="981" spans="8:23" x14ac:dyDescent="0.25">
      <c r="H981" s="31"/>
      <c r="P981" s="2"/>
      <c r="Q981" s="40"/>
      <c r="U981" s="28"/>
      <c r="W981" s="16"/>
    </row>
    <row r="982" spans="8:23" x14ac:dyDescent="0.25">
      <c r="H982" s="31"/>
      <c r="P982" s="2"/>
      <c r="Q982" s="40"/>
      <c r="U982" s="28"/>
      <c r="W982" s="16"/>
    </row>
    <row r="983" spans="8:23" x14ac:dyDescent="0.25">
      <c r="H983" s="31"/>
      <c r="P983" s="2"/>
      <c r="Q983" s="40"/>
      <c r="U983" s="28"/>
      <c r="W983" s="16"/>
    </row>
    <row r="984" spans="8:23" x14ac:dyDescent="0.25">
      <c r="H984" s="31"/>
      <c r="P984" s="2"/>
      <c r="Q984" s="40"/>
      <c r="U984" s="28"/>
      <c r="W984" s="16"/>
    </row>
    <row r="985" spans="8:23" x14ac:dyDescent="0.25">
      <c r="H985" s="31"/>
      <c r="P985" s="2"/>
      <c r="Q985" s="40"/>
      <c r="U985" s="28"/>
      <c r="W985" s="16"/>
    </row>
    <row r="986" spans="8:23" x14ac:dyDescent="0.25">
      <c r="H986" s="31"/>
      <c r="P986" s="2"/>
      <c r="Q986" s="40"/>
      <c r="U986" s="28"/>
      <c r="W986" s="16"/>
    </row>
    <row r="987" spans="8:23" x14ac:dyDescent="0.25">
      <c r="H987" s="31"/>
      <c r="P987" s="2"/>
      <c r="Q987" s="40"/>
      <c r="U987" s="28"/>
      <c r="W987" s="16"/>
    </row>
    <row r="988" spans="8:23" x14ac:dyDescent="0.25">
      <c r="H988" s="31"/>
      <c r="P988" s="2"/>
      <c r="Q988" s="40"/>
      <c r="U988" s="28"/>
      <c r="W988" s="16"/>
    </row>
    <row r="989" spans="8:23" x14ac:dyDescent="0.25">
      <c r="H989" s="31"/>
      <c r="P989" s="2"/>
      <c r="Q989" s="40"/>
      <c r="U989" s="28"/>
      <c r="W989" s="16"/>
    </row>
    <row r="990" spans="8:23" x14ac:dyDescent="0.25">
      <c r="H990" s="31"/>
      <c r="P990" s="2"/>
      <c r="Q990" s="40"/>
      <c r="U990" s="28"/>
      <c r="W990" s="16"/>
    </row>
    <row r="991" spans="8:23" x14ac:dyDescent="0.25">
      <c r="H991" s="31"/>
      <c r="P991" s="2"/>
      <c r="Q991" s="40"/>
      <c r="U991" s="28"/>
      <c r="W991" s="16"/>
    </row>
    <row r="992" spans="8:23" x14ac:dyDescent="0.25">
      <c r="H992" s="31"/>
      <c r="P992" s="2"/>
      <c r="Q992" s="40"/>
      <c r="U992" s="28"/>
      <c r="W992" s="16"/>
    </row>
    <row r="993" spans="8:23" x14ac:dyDescent="0.25">
      <c r="H993" s="31"/>
      <c r="P993" s="2"/>
      <c r="Q993" s="40"/>
      <c r="U993" s="28"/>
      <c r="W993" s="16"/>
    </row>
    <row r="994" spans="8:23" x14ac:dyDescent="0.25">
      <c r="H994" s="31"/>
      <c r="P994" s="2"/>
      <c r="Q994" s="40"/>
      <c r="U994" s="28"/>
      <c r="W994" s="16"/>
    </row>
    <row r="995" spans="8:23" x14ac:dyDescent="0.25">
      <c r="H995" s="31"/>
      <c r="P995" s="2"/>
      <c r="Q995" s="40"/>
      <c r="U995" s="28"/>
      <c r="W995" s="16"/>
    </row>
    <row r="996" spans="8:23" x14ac:dyDescent="0.25">
      <c r="H996" s="31"/>
      <c r="P996" s="2"/>
      <c r="Q996" s="40"/>
      <c r="U996" s="28"/>
      <c r="W996" s="16"/>
    </row>
    <row r="997" spans="8:23" x14ac:dyDescent="0.25">
      <c r="H997" s="31"/>
      <c r="P997" s="2"/>
      <c r="Q997" s="40"/>
      <c r="U997" s="28"/>
      <c r="W997" s="16"/>
    </row>
    <row r="998" spans="8:23" x14ac:dyDescent="0.25">
      <c r="H998" s="31"/>
      <c r="P998" s="2"/>
      <c r="Q998" s="40"/>
      <c r="U998" s="28"/>
      <c r="W998" s="16"/>
    </row>
    <row r="999" spans="8:23" x14ac:dyDescent="0.25">
      <c r="H999" s="31"/>
      <c r="P999" s="2"/>
      <c r="Q999" s="40"/>
      <c r="U999" s="28"/>
      <c r="W999" s="16"/>
    </row>
    <row r="1000" spans="8:23" x14ac:dyDescent="0.25">
      <c r="H1000" s="31"/>
      <c r="P1000" s="2"/>
      <c r="Q1000" s="40"/>
      <c r="U1000" s="28"/>
      <c r="W1000" s="16"/>
    </row>
    <row r="1001" spans="8:23" x14ac:dyDescent="0.25">
      <c r="H1001" s="31"/>
      <c r="P1001" s="2"/>
      <c r="Q1001" s="40"/>
      <c r="U1001" s="28"/>
      <c r="W1001" s="16"/>
    </row>
    <row r="1002" spans="8:23" x14ac:dyDescent="0.25">
      <c r="H1002" s="31"/>
      <c r="P1002" s="2"/>
      <c r="Q1002" s="40"/>
      <c r="U1002" s="28"/>
      <c r="W1002" s="16"/>
    </row>
    <row r="1003" spans="8:23" x14ac:dyDescent="0.25">
      <c r="H1003" s="31"/>
      <c r="P1003" s="2"/>
      <c r="Q1003" s="40"/>
      <c r="U1003" s="28"/>
      <c r="W1003" s="16"/>
    </row>
    <row r="1004" spans="8:23" x14ac:dyDescent="0.25">
      <c r="H1004" s="31"/>
      <c r="P1004" s="2"/>
      <c r="Q1004" s="40"/>
      <c r="U1004" s="28"/>
      <c r="W1004" s="16"/>
    </row>
    <row r="1005" spans="8:23" x14ac:dyDescent="0.25">
      <c r="H1005" s="31"/>
      <c r="P1005" s="2"/>
      <c r="Q1005" s="40"/>
      <c r="U1005" s="28"/>
      <c r="W1005" s="16"/>
    </row>
    <row r="1006" spans="8:23" x14ac:dyDescent="0.25">
      <c r="H1006" s="31"/>
      <c r="P1006" s="2"/>
      <c r="Q1006" s="40"/>
      <c r="U1006" s="28"/>
      <c r="W1006" s="16"/>
    </row>
    <row r="1007" spans="8:23" x14ac:dyDescent="0.25">
      <c r="H1007" s="31"/>
      <c r="P1007" s="2"/>
      <c r="Q1007" s="40"/>
      <c r="U1007" s="28"/>
      <c r="W1007" s="16"/>
    </row>
    <row r="1008" spans="8:23" x14ac:dyDescent="0.25">
      <c r="H1008" s="31"/>
      <c r="P1008" s="2"/>
      <c r="Q1008" s="40"/>
      <c r="U1008" s="28"/>
      <c r="W1008" s="16"/>
    </row>
    <row r="1009" spans="8:23" x14ac:dyDescent="0.25">
      <c r="H1009" s="31"/>
      <c r="P1009" s="2"/>
      <c r="Q1009" s="40"/>
      <c r="U1009" s="28"/>
      <c r="W1009" s="16"/>
    </row>
    <row r="1010" spans="8:23" x14ac:dyDescent="0.25">
      <c r="H1010" s="31"/>
      <c r="P1010" s="2"/>
      <c r="Q1010" s="40"/>
      <c r="U1010" s="28"/>
      <c r="W1010" s="16"/>
    </row>
    <row r="1011" spans="8:23" x14ac:dyDescent="0.25">
      <c r="H1011" s="31"/>
      <c r="P1011" s="2"/>
      <c r="Q1011" s="40"/>
      <c r="U1011" s="28"/>
      <c r="W1011" s="16"/>
    </row>
    <row r="1012" spans="8:23" x14ac:dyDescent="0.25">
      <c r="H1012" s="31"/>
      <c r="P1012" s="2"/>
      <c r="Q1012" s="40"/>
      <c r="U1012" s="28"/>
      <c r="W1012" s="16"/>
    </row>
    <row r="1013" spans="8:23" x14ac:dyDescent="0.25">
      <c r="H1013" s="31"/>
      <c r="P1013" s="2"/>
      <c r="Q1013" s="40"/>
      <c r="U1013" s="28"/>
      <c r="W1013" s="16"/>
    </row>
    <row r="1014" spans="8:23" x14ac:dyDescent="0.25">
      <c r="H1014" s="31"/>
      <c r="P1014" s="2"/>
      <c r="Q1014" s="40"/>
      <c r="U1014" s="28"/>
      <c r="W1014" s="16"/>
    </row>
    <row r="1015" spans="8:23" x14ac:dyDescent="0.25">
      <c r="H1015" s="31"/>
      <c r="P1015" s="2"/>
      <c r="Q1015" s="40"/>
      <c r="U1015" s="28"/>
      <c r="W1015" s="16"/>
    </row>
    <row r="1016" spans="8:23" x14ac:dyDescent="0.25">
      <c r="H1016" s="31"/>
      <c r="P1016" s="2"/>
      <c r="Q1016" s="40"/>
      <c r="U1016" s="28"/>
      <c r="W1016" s="16"/>
    </row>
    <row r="1017" spans="8:23" x14ac:dyDescent="0.25">
      <c r="H1017" s="31"/>
      <c r="P1017" s="2"/>
      <c r="Q1017" s="40"/>
      <c r="U1017" s="28"/>
      <c r="W1017" s="16"/>
    </row>
    <row r="1018" spans="8:23" x14ac:dyDescent="0.25">
      <c r="H1018" s="31"/>
      <c r="P1018" s="2"/>
      <c r="Q1018" s="40"/>
      <c r="U1018" s="28"/>
      <c r="W1018" s="16"/>
    </row>
    <row r="1019" spans="8:23" x14ac:dyDescent="0.25">
      <c r="H1019" s="31"/>
      <c r="P1019" s="2"/>
      <c r="Q1019" s="40"/>
      <c r="U1019" s="28"/>
      <c r="W1019" s="16"/>
    </row>
    <row r="1020" spans="8:23" x14ac:dyDescent="0.25">
      <c r="H1020" s="31"/>
      <c r="P1020" s="2"/>
      <c r="Q1020" s="40"/>
      <c r="U1020" s="28"/>
      <c r="W1020" s="16"/>
    </row>
    <row r="1021" spans="8:23" x14ac:dyDescent="0.25">
      <c r="H1021" s="31"/>
      <c r="P1021" s="2"/>
      <c r="Q1021" s="40"/>
      <c r="U1021" s="28"/>
      <c r="W1021" s="16"/>
    </row>
    <row r="1022" spans="8:23" x14ac:dyDescent="0.25">
      <c r="H1022" s="31"/>
      <c r="P1022" s="2"/>
      <c r="Q1022" s="40"/>
      <c r="U1022" s="28"/>
      <c r="W1022" s="16"/>
    </row>
    <row r="1023" spans="8:23" x14ac:dyDescent="0.25">
      <c r="H1023" s="31"/>
      <c r="P1023" s="2"/>
      <c r="Q1023" s="40"/>
      <c r="U1023" s="28"/>
      <c r="W1023" s="16"/>
    </row>
    <row r="1024" spans="8:23" x14ac:dyDescent="0.25">
      <c r="H1024" s="31"/>
      <c r="P1024" s="2"/>
      <c r="Q1024" s="40"/>
      <c r="U1024" s="28"/>
      <c r="W1024" s="16"/>
    </row>
    <row r="1025" spans="8:23" x14ac:dyDescent="0.25">
      <c r="H1025" s="31"/>
      <c r="P1025" s="2"/>
      <c r="Q1025" s="40"/>
      <c r="U1025" s="28"/>
      <c r="W1025" s="16"/>
    </row>
    <row r="1026" spans="8:23" x14ac:dyDescent="0.25">
      <c r="H1026" s="31"/>
      <c r="P1026" s="2"/>
      <c r="Q1026" s="40"/>
      <c r="U1026" s="28"/>
      <c r="W1026" s="16"/>
    </row>
    <row r="1027" spans="8:23" x14ac:dyDescent="0.25">
      <c r="H1027" s="31"/>
      <c r="P1027" s="2"/>
      <c r="Q1027" s="40"/>
      <c r="U1027" s="28"/>
      <c r="W1027" s="16"/>
    </row>
    <row r="1028" spans="8:23" x14ac:dyDescent="0.25">
      <c r="H1028" s="31"/>
      <c r="P1028" s="2"/>
      <c r="Q1028" s="40"/>
      <c r="U1028" s="28"/>
      <c r="W1028" s="16"/>
    </row>
    <row r="1029" spans="8:23" x14ac:dyDescent="0.25">
      <c r="H1029" s="31"/>
      <c r="P1029" s="2"/>
      <c r="Q1029" s="40"/>
      <c r="U1029" s="28"/>
      <c r="W1029" s="16"/>
    </row>
    <row r="1030" spans="8:23" x14ac:dyDescent="0.25">
      <c r="H1030" s="31"/>
      <c r="P1030" s="2"/>
      <c r="Q1030" s="40"/>
      <c r="U1030" s="28"/>
      <c r="W1030" s="16"/>
    </row>
    <row r="1031" spans="8:23" x14ac:dyDescent="0.25">
      <c r="H1031" s="31"/>
      <c r="P1031" s="2"/>
      <c r="Q1031" s="40"/>
      <c r="U1031" s="28"/>
      <c r="W1031" s="16"/>
    </row>
    <row r="1032" spans="8:23" x14ac:dyDescent="0.25">
      <c r="H1032" s="31"/>
      <c r="P1032" s="2"/>
      <c r="Q1032" s="40"/>
      <c r="U1032" s="28"/>
      <c r="W1032" s="16"/>
    </row>
    <row r="1033" spans="8:23" x14ac:dyDescent="0.25">
      <c r="H1033" s="31"/>
      <c r="P1033" s="2"/>
      <c r="Q1033" s="40"/>
      <c r="U1033" s="28"/>
      <c r="W1033" s="16"/>
    </row>
    <row r="1034" spans="8:23" x14ac:dyDescent="0.25">
      <c r="H1034" s="31"/>
      <c r="P1034" s="2"/>
      <c r="Q1034" s="40"/>
      <c r="U1034" s="28"/>
      <c r="W1034" s="16"/>
    </row>
    <row r="1035" spans="8:23" x14ac:dyDescent="0.25">
      <c r="H1035" s="31"/>
      <c r="P1035" s="2"/>
      <c r="Q1035" s="40"/>
      <c r="U1035" s="28"/>
      <c r="W1035" s="16"/>
    </row>
    <row r="1036" spans="8:23" x14ac:dyDescent="0.25">
      <c r="H1036" s="31"/>
      <c r="P1036" s="2"/>
      <c r="Q1036" s="40"/>
      <c r="U1036" s="28"/>
      <c r="W1036" s="16"/>
    </row>
    <row r="1037" spans="8:23" x14ac:dyDescent="0.25">
      <c r="P1037" s="2"/>
      <c r="Q1037" s="40"/>
      <c r="U1037" s="28"/>
      <c r="W1037" s="16"/>
    </row>
    <row r="1038" spans="8:23" x14ac:dyDescent="0.25">
      <c r="P1038" s="2"/>
      <c r="Q1038" s="40"/>
      <c r="U1038" s="28"/>
      <c r="W1038" s="16"/>
    </row>
    <row r="1039" spans="8:23" x14ac:dyDescent="0.25">
      <c r="P1039" s="2"/>
      <c r="Q1039" s="40"/>
      <c r="U1039" s="28"/>
      <c r="W1039" s="16"/>
    </row>
    <row r="1040" spans="8:23" x14ac:dyDescent="0.25">
      <c r="P1040" s="2"/>
      <c r="Q1040" s="40"/>
      <c r="U1040" s="28"/>
      <c r="W1040" s="16"/>
    </row>
    <row r="1041" spans="16:23" x14ac:dyDescent="0.25">
      <c r="P1041" s="2"/>
      <c r="Q1041" s="40"/>
      <c r="U1041" s="28"/>
      <c r="W1041" s="16"/>
    </row>
    <row r="1042" spans="16:23" x14ac:dyDescent="0.25">
      <c r="P1042" s="2"/>
      <c r="Q1042" s="40"/>
      <c r="U1042" s="28"/>
      <c r="W1042" s="16"/>
    </row>
    <row r="1043" spans="16:23" x14ac:dyDescent="0.25">
      <c r="P1043" s="2"/>
      <c r="Q1043" s="40"/>
      <c r="U1043" s="28"/>
      <c r="W1043" s="16"/>
    </row>
    <row r="1044" spans="16:23" x14ac:dyDescent="0.25">
      <c r="P1044" s="2"/>
      <c r="Q1044" s="40"/>
      <c r="U1044" s="28"/>
      <c r="W1044" s="16"/>
    </row>
    <row r="1045" spans="16:23" x14ac:dyDescent="0.25">
      <c r="P1045" s="2"/>
      <c r="Q1045" s="40"/>
      <c r="U1045" s="28"/>
      <c r="W1045" s="16"/>
    </row>
    <row r="1046" spans="16:23" x14ac:dyDescent="0.25">
      <c r="P1046" s="2"/>
      <c r="Q1046" s="40"/>
      <c r="U1046" s="28"/>
      <c r="W1046" s="16"/>
    </row>
    <row r="1047" spans="16:23" x14ac:dyDescent="0.25">
      <c r="P1047" s="2"/>
      <c r="Q1047" s="40"/>
      <c r="U1047" s="28"/>
      <c r="W1047" s="16"/>
    </row>
    <row r="1048" spans="16:23" x14ac:dyDescent="0.25">
      <c r="P1048" s="2"/>
      <c r="Q1048" s="40"/>
      <c r="U1048" s="28"/>
      <c r="W1048" s="16"/>
    </row>
    <row r="1049" spans="16:23" x14ac:dyDescent="0.25">
      <c r="P1049" s="2"/>
      <c r="Q1049" s="40"/>
      <c r="U1049" s="28"/>
      <c r="W1049" s="16"/>
    </row>
    <row r="1050" spans="16:23" x14ac:dyDescent="0.25">
      <c r="P1050" s="2"/>
      <c r="Q1050" s="40"/>
      <c r="U1050" s="28"/>
      <c r="W1050" s="16"/>
    </row>
    <row r="1051" spans="16:23" x14ac:dyDescent="0.25">
      <c r="P1051" s="2"/>
      <c r="Q1051" s="40"/>
      <c r="U1051" s="28"/>
      <c r="W1051" s="16"/>
    </row>
    <row r="1052" spans="16:23" x14ac:dyDescent="0.25">
      <c r="P1052" s="2"/>
      <c r="Q1052" s="40"/>
      <c r="U1052" s="28"/>
      <c r="W1052" s="16"/>
    </row>
    <row r="1053" spans="16:23" x14ac:dyDescent="0.25">
      <c r="P1053" s="2"/>
      <c r="Q1053" s="40"/>
      <c r="U1053" s="28"/>
      <c r="W1053" s="16"/>
    </row>
    <row r="1054" spans="16:23" x14ac:dyDescent="0.25">
      <c r="P1054" s="2"/>
      <c r="Q1054" s="40"/>
      <c r="U1054" s="28"/>
      <c r="W1054" s="16"/>
    </row>
    <row r="1055" spans="16:23" x14ac:dyDescent="0.25">
      <c r="P1055" s="2"/>
      <c r="Q1055" s="40"/>
      <c r="U1055" s="28"/>
      <c r="W1055" s="16"/>
    </row>
    <row r="1056" spans="16:23" x14ac:dyDescent="0.25">
      <c r="P1056" s="2"/>
      <c r="Q1056" s="40"/>
      <c r="U1056" s="28"/>
      <c r="W1056" s="16"/>
    </row>
    <row r="1057" spans="16:23" x14ac:dyDescent="0.25">
      <c r="P1057" s="2"/>
      <c r="Q1057" s="40"/>
      <c r="U1057" s="28"/>
      <c r="W1057" s="16"/>
    </row>
    <row r="1058" spans="16:23" x14ac:dyDescent="0.25">
      <c r="P1058" s="2"/>
      <c r="Q1058" s="40"/>
      <c r="U1058" s="28"/>
      <c r="W1058" s="16"/>
    </row>
    <row r="1059" spans="16:23" x14ac:dyDescent="0.25">
      <c r="P1059" s="2"/>
      <c r="Q1059" s="40"/>
      <c r="U1059" s="28"/>
      <c r="W1059" s="16"/>
    </row>
    <row r="1060" spans="16:23" x14ac:dyDescent="0.25">
      <c r="P1060" s="2"/>
      <c r="Q1060" s="40"/>
      <c r="U1060" s="28"/>
      <c r="W1060" s="16"/>
    </row>
    <row r="1061" spans="16:23" x14ac:dyDescent="0.25">
      <c r="P1061" s="2"/>
      <c r="Q1061" s="40"/>
      <c r="U1061" s="28"/>
      <c r="W1061" s="16"/>
    </row>
    <row r="1062" spans="16:23" x14ac:dyDescent="0.25">
      <c r="P1062" s="2"/>
      <c r="Q1062" s="40"/>
      <c r="U1062" s="28"/>
      <c r="W1062" s="16"/>
    </row>
    <row r="1063" spans="16:23" x14ac:dyDescent="0.25">
      <c r="P1063" s="2"/>
      <c r="Q1063" s="40"/>
      <c r="U1063" s="28"/>
      <c r="W1063" s="16"/>
    </row>
    <row r="1064" spans="16:23" x14ac:dyDescent="0.25">
      <c r="P1064" s="2"/>
      <c r="Q1064" s="40"/>
      <c r="U1064" s="28"/>
      <c r="W1064" s="16"/>
    </row>
    <row r="1065" spans="16:23" x14ac:dyDescent="0.25">
      <c r="P1065" s="2"/>
      <c r="Q1065" s="40"/>
      <c r="U1065" s="28"/>
      <c r="W1065" s="16"/>
    </row>
    <row r="1066" spans="16:23" x14ac:dyDescent="0.25">
      <c r="P1066" s="2"/>
      <c r="Q1066" s="40"/>
      <c r="U1066" s="28"/>
      <c r="W1066" s="16"/>
    </row>
    <row r="1067" spans="16:23" x14ac:dyDescent="0.25">
      <c r="P1067" s="2"/>
      <c r="Q1067" s="40"/>
      <c r="U1067" s="28"/>
      <c r="W1067" s="16"/>
    </row>
    <row r="1068" spans="16:23" x14ac:dyDescent="0.25">
      <c r="P1068" s="2"/>
      <c r="Q1068" s="40"/>
      <c r="U1068" s="28"/>
      <c r="W1068" s="16"/>
    </row>
    <row r="1069" spans="16:23" x14ac:dyDescent="0.25">
      <c r="P1069" s="2"/>
      <c r="Q1069" s="40"/>
      <c r="U1069" s="28"/>
      <c r="W1069" s="16"/>
    </row>
    <row r="1070" spans="16:23" x14ac:dyDescent="0.25">
      <c r="P1070" s="2"/>
      <c r="Q1070" s="40"/>
      <c r="U1070" s="28"/>
      <c r="W1070" s="16"/>
    </row>
    <row r="1071" spans="16:23" x14ac:dyDescent="0.25">
      <c r="P1071" s="2"/>
      <c r="Q1071" s="40"/>
      <c r="U1071" s="28"/>
      <c r="W1071" s="16"/>
    </row>
    <row r="1072" spans="16:23" x14ac:dyDescent="0.25">
      <c r="P1072" s="2"/>
      <c r="Q1072" s="40"/>
      <c r="U1072" s="28"/>
      <c r="W1072" s="16"/>
    </row>
    <row r="1073" spans="16:23" x14ac:dyDescent="0.25">
      <c r="P1073" s="2"/>
      <c r="Q1073" s="40"/>
      <c r="U1073" s="28"/>
      <c r="W1073" s="16"/>
    </row>
    <row r="1074" spans="16:23" x14ac:dyDescent="0.25">
      <c r="P1074" s="2"/>
      <c r="Q1074" s="40"/>
      <c r="U1074" s="28"/>
      <c r="W1074" s="16"/>
    </row>
    <row r="1075" spans="16:23" x14ac:dyDescent="0.25">
      <c r="P1075" s="2"/>
      <c r="Q1075" s="40"/>
      <c r="U1075" s="28"/>
      <c r="W1075" s="16"/>
    </row>
    <row r="1076" spans="16:23" x14ac:dyDescent="0.25">
      <c r="P1076" s="2"/>
      <c r="Q1076" s="40"/>
      <c r="U1076" s="28"/>
      <c r="W1076" s="16"/>
    </row>
    <row r="1077" spans="16:23" x14ac:dyDescent="0.25">
      <c r="P1077" s="2"/>
      <c r="Q1077" s="40"/>
      <c r="U1077" s="28"/>
      <c r="W1077" s="16"/>
    </row>
    <row r="1078" spans="16:23" x14ac:dyDescent="0.25">
      <c r="P1078" s="2"/>
      <c r="Q1078" s="40"/>
      <c r="U1078" s="28"/>
      <c r="W1078" s="16"/>
    </row>
    <row r="1079" spans="16:23" x14ac:dyDescent="0.25">
      <c r="P1079" s="2"/>
      <c r="Q1079" s="40"/>
      <c r="U1079" s="28"/>
      <c r="W1079" s="16"/>
    </row>
    <row r="1080" spans="16:23" x14ac:dyDescent="0.25">
      <c r="P1080" s="2"/>
      <c r="Q1080" s="40"/>
      <c r="U1080" s="28"/>
      <c r="W1080" s="16"/>
    </row>
    <row r="1081" spans="16:23" x14ac:dyDescent="0.25">
      <c r="P1081" s="2"/>
      <c r="Q1081" s="40"/>
      <c r="U1081" s="28"/>
      <c r="W1081" s="16"/>
    </row>
    <row r="1082" spans="16:23" x14ac:dyDescent="0.25">
      <c r="P1082" s="2"/>
      <c r="Q1082" s="40"/>
      <c r="U1082" s="28"/>
      <c r="W1082" s="16"/>
    </row>
    <row r="1083" spans="16:23" x14ac:dyDescent="0.25">
      <c r="P1083" s="2"/>
      <c r="Q1083" s="40"/>
      <c r="U1083" s="28"/>
      <c r="W1083" s="16"/>
    </row>
    <row r="1084" spans="16:23" x14ac:dyDescent="0.25">
      <c r="P1084" s="2"/>
      <c r="Q1084" s="40"/>
      <c r="U1084" s="28"/>
      <c r="W1084" s="16"/>
    </row>
    <row r="1085" spans="16:23" x14ac:dyDescent="0.25">
      <c r="P1085" s="2"/>
      <c r="Q1085" s="40"/>
      <c r="U1085" s="28"/>
      <c r="W1085" s="16"/>
    </row>
    <row r="1086" spans="16:23" x14ac:dyDescent="0.25">
      <c r="P1086" s="2"/>
      <c r="Q1086" s="40"/>
      <c r="U1086" s="28"/>
      <c r="W1086" s="16"/>
    </row>
    <row r="1087" spans="16:23" x14ac:dyDescent="0.25">
      <c r="P1087" s="2"/>
      <c r="Q1087" s="40"/>
      <c r="U1087" s="28"/>
      <c r="W1087" s="16"/>
    </row>
    <row r="1088" spans="16:23" x14ac:dyDescent="0.25">
      <c r="P1088" s="2"/>
      <c r="Q1088" s="40"/>
      <c r="U1088" s="28"/>
      <c r="W1088" s="16"/>
    </row>
    <row r="1089" spans="16:23" x14ac:dyDescent="0.25">
      <c r="P1089" s="2"/>
      <c r="Q1089" s="40"/>
      <c r="U1089" s="28"/>
      <c r="W1089" s="16"/>
    </row>
    <row r="1090" spans="16:23" x14ac:dyDescent="0.25">
      <c r="P1090" s="2"/>
      <c r="Q1090" s="40"/>
      <c r="U1090" s="28"/>
      <c r="W1090" s="16"/>
    </row>
    <row r="1091" spans="16:23" x14ac:dyDescent="0.25">
      <c r="P1091" s="2"/>
      <c r="Q1091" s="40"/>
      <c r="U1091" s="28"/>
      <c r="W1091" s="16"/>
    </row>
    <row r="1092" spans="16:23" x14ac:dyDescent="0.25">
      <c r="P1092" s="2"/>
      <c r="Q1092" s="40"/>
      <c r="U1092" s="28"/>
      <c r="W1092" s="16"/>
    </row>
    <row r="1093" spans="16:23" x14ac:dyDescent="0.25">
      <c r="P1093" s="2"/>
      <c r="Q1093" s="40"/>
      <c r="U1093" s="28"/>
      <c r="W1093" s="16"/>
    </row>
    <row r="1094" spans="16:23" x14ac:dyDescent="0.25">
      <c r="P1094" s="2"/>
      <c r="Q1094" s="40"/>
      <c r="U1094" s="28"/>
      <c r="W1094" s="16"/>
    </row>
    <row r="1095" spans="16:23" x14ac:dyDescent="0.25">
      <c r="P1095" s="2"/>
      <c r="Q1095" s="40"/>
      <c r="U1095" s="28"/>
      <c r="W1095" s="16"/>
    </row>
    <row r="1096" spans="16:23" x14ac:dyDescent="0.25">
      <c r="P1096" s="2"/>
      <c r="Q1096" s="40"/>
      <c r="U1096" s="28"/>
      <c r="W1096" s="16"/>
    </row>
    <row r="1097" spans="16:23" x14ac:dyDescent="0.25">
      <c r="P1097" s="2"/>
      <c r="Q1097" s="40"/>
      <c r="U1097" s="28"/>
      <c r="W1097" s="16"/>
    </row>
    <row r="1098" spans="16:23" x14ac:dyDescent="0.25">
      <c r="P1098" s="2"/>
      <c r="Q1098" s="40"/>
      <c r="U1098" s="28"/>
      <c r="W1098" s="16"/>
    </row>
    <row r="1099" spans="16:23" x14ac:dyDescent="0.25">
      <c r="P1099" s="2"/>
      <c r="Q1099" s="40"/>
      <c r="U1099" s="28"/>
      <c r="W1099" s="16"/>
    </row>
    <row r="1100" spans="16:23" x14ac:dyDescent="0.25">
      <c r="P1100" s="2"/>
      <c r="Q1100" s="40"/>
      <c r="U1100" s="28"/>
      <c r="W1100" s="16"/>
    </row>
    <row r="1101" spans="16:23" x14ac:dyDescent="0.25">
      <c r="P1101" s="2"/>
      <c r="Q1101" s="40"/>
      <c r="U1101" s="28"/>
      <c r="W1101" s="16"/>
    </row>
    <row r="1102" spans="16:23" x14ac:dyDescent="0.25">
      <c r="P1102" s="2"/>
      <c r="Q1102" s="40"/>
      <c r="U1102" s="28"/>
      <c r="W1102" s="16"/>
    </row>
    <row r="1103" spans="16:23" x14ac:dyDescent="0.25">
      <c r="P1103" s="2"/>
      <c r="Q1103" s="40"/>
      <c r="U1103" s="28"/>
      <c r="W1103" s="16"/>
    </row>
    <row r="1104" spans="16:23" x14ac:dyDescent="0.25">
      <c r="P1104" s="2"/>
      <c r="Q1104" s="40"/>
      <c r="U1104" s="28"/>
      <c r="W1104" s="16"/>
    </row>
    <row r="1105" spans="16:23" x14ac:dyDescent="0.25">
      <c r="P1105" s="2"/>
      <c r="Q1105" s="40"/>
      <c r="U1105" s="28"/>
      <c r="W1105" s="16"/>
    </row>
    <row r="1106" spans="16:23" x14ac:dyDescent="0.25">
      <c r="P1106" s="2"/>
      <c r="Q1106" s="40"/>
      <c r="U1106" s="28"/>
      <c r="W1106" s="16"/>
    </row>
    <row r="1107" spans="16:23" x14ac:dyDescent="0.25">
      <c r="P1107" s="2"/>
      <c r="Q1107" s="40"/>
      <c r="U1107" s="28"/>
      <c r="W1107" s="16"/>
    </row>
    <row r="1108" spans="16:23" x14ac:dyDescent="0.25">
      <c r="P1108" s="2"/>
      <c r="Q1108" s="40"/>
      <c r="U1108" s="28"/>
      <c r="W1108" s="16"/>
    </row>
    <row r="1109" spans="16:23" x14ac:dyDescent="0.25">
      <c r="P1109" s="2"/>
      <c r="Q1109" s="40"/>
      <c r="U1109" s="28"/>
      <c r="W1109" s="16"/>
    </row>
    <row r="1110" spans="16:23" x14ac:dyDescent="0.25">
      <c r="P1110" s="2"/>
      <c r="Q1110" s="40"/>
      <c r="U1110" s="28"/>
      <c r="W1110" s="16"/>
    </row>
    <row r="1111" spans="16:23" x14ac:dyDescent="0.25">
      <c r="P1111" s="2"/>
      <c r="Q1111" s="40"/>
      <c r="U1111" s="28"/>
      <c r="W1111" s="16"/>
    </row>
    <row r="1112" spans="16:23" x14ac:dyDescent="0.25">
      <c r="P1112" s="2"/>
      <c r="Q1112" s="40"/>
      <c r="U1112" s="28"/>
      <c r="W1112" s="16"/>
    </row>
    <row r="1113" spans="16:23" x14ac:dyDescent="0.25">
      <c r="P1113" s="2"/>
      <c r="Q1113" s="40"/>
      <c r="U1113" s="28"/>
      <c r="W1113" s="16"/>
    </row>
    <row r="1114" spans="16:23" x14ac:dyDescent="0.25">
      <c r="P1114" s="2"/>
      <c r="Q1114" s="40"/>
      <c r="U1114" s="28"/>
      <c r="W1114" s="16"/>
    </row>
    <row r="1115" spans="16:23" x14ac:dyDescent="0.25">
      <c r="P1115" s="2"/>
      <c r="Q1115" s="40"/>
      <c r="U1115" s="28"/>
      <c r="W1115" s="16"/>
    </row>
    <row r="1116" spans="16:23" x14ac:dyDescent="0.25">
      <c r="P1116" s="2"/>
      <c r="Q1116" s="40"/>
      <c r="U1116" s="28"/>
      <c r="W1116" s="16"/>
    </row>
    <row r="1117" spans="16:23" x14ac:dyDescent="0.25">
      <c r="P1117" s="2"/>
      <c r="Q1117" s="40"/>
      <c r="U1117" s="28"/>
      <c r="W1117" s="16"/>
    </row>
    <row r="1118" spans="16:23" x14ac:dyDescent="0.25">
      <c r="P1118" s="2"/>
      <c r="Q1118" s="40"/>
      <c r="U1118" s="28"/>
      <c r="W1118" s="16"/>
    </row>
    <row r="1119" spans="16:23" x14ac:dyDescent="0.25">
      <c r="P1119" s="2"/>
      <c r="Q1119" s="40"/>
      <c r="U1119" s="28"/>
      <c r="W1119" s="16"/>
    </row>
    <row r="1120" spans="16:23" x14ac:dyDescent="0.25">
      <c r="P1120" s="2"/>
      <c r="Q1120" s="40"/>
      <c r="U1120" s="28"/>
      <c r="W1120" s="16"/>
    </row>
    <row r="1121" spans="16:23" x14ac:dyDescent="0.25">
      <c r="P1121" s="2"/>
      <c r="Q1121" s="40"/>
      <c r="U1121" s="28"/>
      <c r="W1121" s="16"/>
    </row>
    <row r="1122" spans="16:23" x14ac:dyDescent="0.25">
      <c r="P1122" s="2"/>
      <c r="Q1122" s="40"/>
      <c r="U1122" s="28"/>
      <c r="W1122" s="16"/>
    </row>
    <row r="1123" spans="16:23" x14ac:dyDescent="0.25">
      <c r="P1123" s="2"/>
      <c r="Q1123" s="40"/>
      <c r="U1123" s="28"/>
      <c r="W1123" s="16"/>
    </row>
    <row r="1124" spans="16:23" x14ac:dyDescent="0.25">
      <c r="P1124" s="2"/>
      <c r="Q1124" s="40"/>
      <c r="U1124" s="28"/>
      <c r="W1124" s="16"/>
    </row>
    <row r="1125" spans="16:23" x14ac:dyDescent="0.25">
      <c r="P1125" s="2"/>
      <c r="Q1125" s="40"/>
      <c r="U1125" s="28"/>
      <c r="W1125" s="16"/>
    </row>
    <row r="1126" spans="16:23" x14ac:dyDescent="0.25">
      <c r="P1126" s="2"/>
      <c r="Q1126" s="40"/>
      <c r="U1126" s="28"/>
      <c r="W1126" s="16"/>
    </row>
    <row r="1127" spans="16:23" x14ac:dyDescent="0.25">
      <c r="P1127" s="2"/>
      <c r="Q1127" s="40"/>
      <c r="U1127" s="28"/>
      <c r="W1127" s="16"/>
    </row>
    <row r="1128" spans="16:23" x14ac:dyDescent="0.25">
      <c r="P1128" s="2"/>
      <c r="Q1128" s="40"/>
      <c r="U1128" s="28"/>
      <c r="W1128" s="16"/>
    </row>
    <row r="1129" spans="16:23" x14ac:dyDescent="0.25">
      <c r="P1129" s="2"/>
      <c r="Q1129" s="40"/>
      <c r="U1129" s="28"/>
      <c r="W1129" s="16"/>
    </row>
    <row r="1130" spans="16:23" x14ac:dyDescent="0.25">
      <c r="P1130" s="2"/>
      <c r="Q1130" s="40"/>
      <c r="U1130" s="28"/>
      <c r="W1130" s="16"/>
    </row>
    <row r="1131" spans="16:23" x14ac:dyDescent="0.25">
      <c r="P1131" s="2"/>
      <c r="Q1131" s="40"/>
      <c r="U1131" s="28"/>
      <c r="W1131" s="16"/>
    </row>
    <row r="1132" spans="16:23" x14ac:dyDescent="0.25">
      <c r="P1132" s="2"/>
      <c r="Q1132" s="40"/>
      <c r="U1132" s="28"/>
      <c r="W1132" s="16"/>
    </row>
    <row r="1133" spans="16:23" x14ac:dyDescent="0.25">
      <c r="P1133" s="2"/>
      <c r="Q1133" s="40"/>
      <c r="U1133" s="28"/>
      <c r="W1133" s="16"/>
    </row>
    <row r="1134" spans="16:23" x14ac:dyDescent="0.25">
      <c r="P1134" s="2"/>
      <c r="Q1134" s="40"/>
      <c r="U1134" s="28"/>
      <c r="W1134" s="16"/>
    </row>
    <row r="1135" spans="16:23" x14ac:dyDescent="0.25">
      <c r="P1135" s="2"/>
      <c r="Q1135" s="40"/>
      <c r="U1135" s="28"/>
      <c r="W1135" s="16"/>
    </row>
    <row r="1136" spans="16:23" x14ac:dyDescent="0.25">
      <c r="P1136" s="2"/>
      <c r="Q1136" s="40"/>
      <c r="U1136" s="28"/>
      <c r="W1136" s="16"/>
    </row>
    <row r="1137" spans="16:23" x14ac:dyDescent="0.25">
      <c r="P1137" s="2"/>
      <c r="Q1137" s="40"/>
      <c r="U1137" s="28"/>
      <c r="W1137" s="16"/>
    </row>
    <row r="1138" spans="16:23" x14ac:dyDescent="0.25">
      <c r="P1138" s="2"/>
      <c r="Q1138" s="40"/>
      <c r="U1138" s="28"/>
      <c r="W1138" s="16"/>
    </row>
    <row r="1139" spans="16:23" x14ac:dyDescent="0.25">
      <c r="P1139" s="2"/>
      <c r="Q1139" s="40"/>
      <c r="U1139" s="28"/>
      <c r="W1139" s="16"/>
    </row>
    <row r="1140" spans="16:23" x14ac:dyDescent="0.25">
      <c r="P1140" s="2"/>
      <c r="Q1140" s="40"/>
      <c r="U1140" s="28"/>
      <c r="W1140" s="16"/>
    </row>
    <row r="1141" spans="16:23" x14ac:dyDescent="0.25">
      <c r="P1141" s="2"/>
      <c r="Q1141" s="40"/>
      <c r="U1141" s="28"/>
      <c r="W1141" s="16"/>
    </row>
    <row r="1142" spans="16:23" x14ac:dyDescent="0.25">
      <c r="P1142" s="2"/>
      <c r="Q1142" s="40"/>
      <c r="U1142" s="28"/>
      <c r="W1142" s="16"/>
    </row>
    <row r="1143" spans="16:23" x14ac:dyDescent="0.25">
      <c r="P1143" s="2"/>
      <c r="Q1143" s="40"/>
      <c r="U1143" s="28"/>
      <c r="W1143" s="16"/>
    </row>
    <row r="1144" spans="16:23" x14ac:dyDescent="0.25">
      <c r="P1144" s="2"/>
      <c r="U1144" s="28"/>
      <c r="W1144" s="16"/>
    </row>
    <row r="1145" spans="16:23" x14ac:dyDescent="0.25">
      <c r="P1145" s="2"/>
      <c r="W1145" s="16"/>
    </row>
  </sheetData>
  <sheetProtection algorithmName="SHA-512" hashValue="yJ1Ds74tD7iWwj4J8AteLjwJSplnqy+oBPzuHxHINjRCp2Xns0nk0jZaLJmePLaDdVV2exOHVuhLAuZqMjZJsg==" saltValue="cSmkmTwepLKOLwoCbgeTMg==" spinCount="100000" sheet="1" formatCells="0" formatColumns="0" formatRows="0" insertColumns="0" insertRows="0" deleteColumns="0" deleteRows="0"/>
  <sortState xmlns:xlrd2="http://schemas.microsoft.com/office/spreadsheetml/2017/richdata2" ref="C2:Q610">
    <sortCondition ref="E2:E610"/>
    <sortCondition ref="F2:F610"/>
  </sortState>
  <conditionalFormatting sqref="Q1:Q186">
    <cfRule type="cellIs" dxfId="2" priority="2" stopIfTrue="1" operator="between">
      <formula>7500</formula>
      <formula>22500</formula>
    </cfRule>
    <cfRule type="cellIs" dxfId="1" priority="3" stopIfTrue="1" operator="lessThan">
      <formula>0</formula>
    </cfRule>
  </conditionalFormatting>
  <conditionalFormatting sqref="Q2:Q186">
    <cfRule type="cellIs" dxfId="0" priority="1" stopIfTrue="1" operator="greaterThan">
      <formula>0</formula>
    </cfRule>
  </conditionalFormatting>
  <dataValidations count="2">
    <dataValidation type="list" allowBlank="1" showInputMessage="1" showErrorMessage="1" sqref="R139" xr:uid="{00000000-0002-0000-0200-000000000000}">
      <formula1>#REF!</formula1>
    </dataValidation>
    <dataValidation type="textLength" operator="equal" allowBlank="1" showInputMessage="1" showErrorMessage="1" sqref="F2:F574" xr:uid="{00000000-0002-0000-0200-000001000000}">
      <formula1>4</formula1>
    </dataValidation>
  </dataValidations>
  <pageMargins left="0.7" right="0.7" top="0.75" bottom="0.75" header="0.3" footer="0.3"/>
  <pageSetup paperSize="9" orientation="landscape" r:id="rId1"/>
  <ignoredErrors>
    <ignoredError sqref="N2 Y2:AC2 U2 W2 P3:P15 N3:N15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0000000-0002-0000-0200-000003000000}">
          <x14:formula1>
            <xm:f>'C:\Users\Lenovo\Desktop\Sonia\[ZITA - oferty, rozliczenie ofert - 2020 rok - aktualizacja 25.05.2020.xlsx]Rejestr pracowni i projektów'!#REF!</xm:f>
          </x14:formula1>
          <xm:sqref>R83 R89 R325 R327:R329 R254:R256 R405 R414</xm:sqref>
        </x14:dataValidation>
        <x14:dataValidation type="list" allowBlank="1" showInputMessage="1" showErrorMessage="1" xr:uid="{00000000-0002-0000-0200-000004000000}">
          <x14:formula1>
            <xm:f>'Rejestr pracowni i projektów'!$C$1:$C$10</xm:f>
          </x14:formula1>
          <xm:sqref>W55:W1145</xm:sqref>
        </x14:dataValidation>
        <x14:dataValidation type="list" allowBlank="1" showInputMessage="1" showErrorMessage="1" xr:uid="{00000000-0002-0000-0200-000005000000}">
          <x14:formula1>
            <xm:f>'Kategorie kosztów'!$E$2:$E$7</xm:f>
          </x14:formula1>
          <xm:sqref>B43:B54 B22:B27</xm:sqref>
        </x14:dataValidation>
        <x14:dataValidation type="list" allowBlank="1" showInputMessage="1" showErrorMessage="1" xr:uid="{00000000-0002-0000-0200-000007000000}">
          <x14:formula1>
            <xm:f>'Kategorie kosztów'!$K$10:$K$21</xm:f>
          </x14:formula1>
          <xm:sqref>A22:A27</xm:sqref>
        </x14:dataValidation>
        <x14:dataValidation type="list" allowBlank="1" showInputMessage="1" showErrorMessage="1" xr:uid="{00000000-0002-0000-0200-000008000000}">
          <x14:formula1>
            <xm:f>'Kategorie kosztów'!$H$3:$H$12</xm:f>
          </x14:formula1>
          <xm:sqref>K24:K36</xm:sqref>
        </x14:dataValidation>
        <x14:dataValidation type="list" allowBlank="1" showInputMessage="1" showErrorMessage="1" xr:uid="{00000000-0002-0000-0200-00000B000000}">
          <x14:formula1>
            <xm:f>'Kategorie kosztów'!$B$89:$B$132</xm:f>
          </x14:formula1>
          <xm:sqref>C2</xm:sqref>
        </x14:dataValidation>
        <x14:dataValidation type="list" allowBlank="1" showInputMessage="1" showErrorMessage="1" xr:uid="{00000000-0002-0000-0200-00000C000000}">
          <x14:formula1>
            <xm:f>'Kategorie kosztów'!$B$73:$B$123</xm:f>
          </x14:formula1>
          <xm:sqref>C55:C734</xm:sqref>
        </x14:dataValidation>
        <x14:dataValidation type="list" allowBlank="1" showInputMessage="1" showErrorMessage="1" xr:uid="{00000000-0002-0000-0200-00000D000000}">
          <x14:formula1>
            <xm:f>'Kategorie kosztów'!$B$73:$B$124</xm:f>
          </x14:formula1>
          <xm:sqref>C45:C54</xm:sqref>
        </x14:dataValidation>
        <x14:dataValidation type="list" allowBlank="1" showInputMessage="1" showErrorMessage="1" xr:uid="{00000000-0002-0000-0200-00000E000000}">
          <x14:formula1>
            <xm:f>'Kategorie kosztów'!$B$24:$B$54</xm:f>
          </x14:formula1>
          <xm:sqref>H56:H1036</xm:sqref>
        </x14:dataValidation>
        <x14:dataValidation type="list" allowBlank="1" showInputMessage="1" showErrorMessage="1" xr:uid="{00000000-0002-0000-0200-00000F000000}">
          <x14:formula1>
            <xm:f>'Kategorie kosztów'!$B$2:$B$54</xm:f>
          </x14:formula1>
          <xm:sqref>H22:H55</xm:sqref>
        </x14:dataValidation>
        <x14:dataValidation type="list" allowBlank="1" showInputMessage="1" showErrorMessage="1" xr:uid="{00000000-0002-0000-0200-000010000000}">
          <x14:formula1>
            <xm:f>'Kategorie kosztów'!$B$1:$B$79</xm:f>
          </x14:formula1>
          <xm:sqref>H2</xm:sqref>
        </x14:dataValidation>
        <x14:dataValidation type="list" allowBlank="1" showInputMessage="1" showErrorMessage="1" xr:uid="{00000000-0002-0000-0200-000011000000}">
          <x14:formula1>
            <xm:f>'Kategorie kosztów'!$B$58:$B$102</xm:f>
          </x14:formula1>
          <xm:sqref>C3:C21</xm:sqref>
        </x14:dataValidation>
        <x14:dataValidation type="list" allowBlank="1" showInputMessage="1" showErrorMessage="1" xr:uid="{00000000-0002-0000-0200-000015000000}">
          <x14:formula1>
            <xm:f>'Kategorie kosztów'!$K$2:$K$10</xm:f>
          </x14:formula1>
          <xm:sqref>A3:A21</xm:sqref>
        </x14:dataValidation>
        <x14:dataValidation type="list" allowBlank="1" showInputMessage="1" showErrorMessage="1" xr:uid="{00000000-0002-0000-0200-000016000000}">
          <x14:formula1>
            <xm:f>'Kategorie kosztów'!$E$2:$E$8</xm:f>
          </x14:formula1>
          <xm:sqref>B3:B21</xm:sqref>
        </x14:dataValidation>
        <x14:dataValidation type="list" allowBlank="1" showInputMessage="1" showErrorMessage="1" xr:uid="{00000000-0002-0000-0200-000006000000}">
          <x14:formula1>
            <xm:f>'Rejestr pracowni i projektów'!$C$1:$C$11</xm:f>
          </x14:formula1>
          <xm:sqref>W2:W54</xm:sqref>
        </x14:dataValidation>
        <x14:dataValidation type="list" allowBlank="1" showInputMessage="1" showErrorMessage="1" xr:uid="{00000000-0002-0000-0200-00000A000000}">
          <x14:formula1>
            <xm:f>'Kategorie kosztów'!$P$2:$P$5</xm:f>
          </x14:formula1>
          <xm:sqref>O2:O21</xm:sqref>
        </x14:dataValidation>
        <x14:dataValidation type="list" allowBlank="1" showInputMessage="1" showErrorMessage="1" xr:uid="{00000000-0002-0000-0200-000012000000}">
          <x14:formula1>
            <xm:f>'Rejestr pracowni i projektów'!$C$17:$C$63</xm:f>
          </x14:formula1>
          <xm:sqref>U55:U1144</xm:sqref>
        </x14:dataValidation>
        <x14:dataValidation type="list" allowBlank="1" showInputMessage="1" showErrorMessage="1" xr:uid="{00000000-0002-0000-0200-000013000000}">
          <x14:formula1>
            <xm:f>'Rejestr pracowni i projektów'!$C$14:$C$62</xm:f>
          </x14:formula1>
          <xm:sqref>U22:U54</xm:sqref>
        </x14:dataValidation>
        <x14:dataValidation type="list" allowBlank="1" showInputMessage="1" showErrorMessage="1" xr:uid="{00000000-0002-0000-0200-000014000000}">
          <x14:formula1>
            <xm:f>'Rejestr pracowni i projektów'!$C$14:$C$36</xm:f>
          </x14:formula1>
          <xm:sqref>U2</xm:sqref>
        </x14:dataValidation>
        <x14:dataValidation type="list" allowBlank="1" showInputMessage="1" showErrorMessage="1" xr:uid="{328D263A-4E73-47F1-B928-C439DE8996F0}">
          <x14:formula1>
            <xm:f>'Rejestr pracowni i projektów'!$C$14:$C$37</xm:f>
          </x14:formula1>
          <xm:sqref>U4:U21 U3</xm:sqref>
        </x14:dataValidation>
        <x14:dataValidation type="list" allowBlank="1" showInputMessage="1" showErrorMessage="1" xr:uid="{F970CBF6-D5FC-4E9F-9444-220D0BCD1425}">
          <x14:formula1>
            <xm:f>'Kategorie kosztów'!$B$1:$B$54</xm:f>
          </x14:formula1>
          <xm:sqref>H3:H21</xm:sqref>
        </x14:dataValidation>
        <x14:dataValidation type="list" allowBlank="1" showInputMessage="1" showErrorMessage="1" xr:uid="{8A367D6F-3C59-4437-944F-E579B3D4179D}">
          <x14:formula1>
            <xm:f>'Kategorie kosztów'!$H$2:$H$16</xm:f>
          </x14:formula1>
          <xm:sqref>K2:K21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03"/>
  <sheetViews>
    <sheetView showGridLines="0" view="pageBreakPreview" zoomScaleNormal="100" zoomScaleSheetLayoutView="100" workbookViewId="0">
      <selection activeCell="A7" sqref="A7:I7"/>
    </sheetView>
  </sheetViews>
  <sheetFormatPr defaultRowHeight="15" x14ac:dyDescent="0.25"/>
  <cols>
    <col min="1" max="1" width="5.28515625" customWidth="1"/>
    <col min="2" max="2" width="31.85546875" customWidth="1"/>
    <col min="3" max="3" width="12.7109375" customWidth="1"/>
    <col min="4" max="4" width="6.7109375" customWidth="1"/>
    <col min="5" max="5" width="1.7109375" customWidth="1"/>
    <col min="6" max="6" width="4.85546875" customWidth="1"/>
    <col min="7" max="7" width="10.28515625" customWidth="1"/>
    <col min="8" max="8" width="10.42578125" customWidth="1"/>
    <col min="9" max="9" width="12.7109375" customWidth="1"/>
  </cols>
  <sheetData>
    <row r="2" spans="1:9" x14ac:dyDescent="0.25">
      <c r="C2" s="65" t="s">
        <v>156</v>
      </c>
    </row>
    <row r="3" spans="1:9" x14ac:dyDescent="0.25">
      <c r="C3" s="65" t="s">
        <v>157</v>
      </c>
    </row>
    <row r="4" spans="1:9" ht="17.25" thickBot="1" x14ac:dyDescent="0.35">
      <c r="A4" s="78"/>
      <c r="B4" s="78"/>
      <c r="C4" s="79" t="s">
        <v>158</v>
      </c>
      <c r="D4" s="78"/>
      <c r="E4" s="78"/>
      <c r="F4" s="78"/>
      <c r="G4" s="78"/>
      <c r="H4" s="78"/>
      <c r="I4" s="78"/>
    </row>
    <row r="6" spans="1:9" x14ac:dyDescent="0.25">
      <c r="C6" s="70" t="s">
        <v>159</v>
      </c>
      <c r="D6" s="70"/>
      <c r="E6" s="71" t="s">
        <v>160</v>
      </c>
      <c r="F6" s="67">
        <v>2024</v>
      </c>
    </row>
    <row r="7" spans="1:9" x14ac:dyDescent="0.25">
      <c r="A7" s="237">
        <f>'Formularz zamówienia'!B2</f>
        <v>0</v>
      </c>
      <c r="B7" s="237"/>
      <c r="C7" s="237"/>
      <c r="D7" s="237"/>
      <c r="E7" s="237"/>
      <c r="F7" s="237"/>
      <c r="G7" s="237"/>
      <c r="H7" s="237"/>
      <c r="I7" s="237"/>
    </row>
    <row r="9" spans="1:9" x14ac:dyDescent="0.25">
      <c r="A9" s="66" t="s">
        <v>161</v>
      </c>
    </row>
    <row r="10" spans="1:9" x14ac:dyDescent="0.25">
      <c r="A10" s="66" t="s">
        <v>162</v>
      </c>
    </row>
    <row r="11" spans="1:9" x14ac:dyDescent="0.25">
      <c r="A11" s="66" t="s">
        <v>181</v>
      </c>
    </row>
    <row r="12" spans="1:9" x14ac:dyDescent="0.25">
      <c r="A12" t="s">
        <v>186</v>
      </c>
      <c r="B12" s="84">
        <f ca="1">TODAY()</f>
        <v>45631</v>
      </c>
      <c r="H12" s="69" t="s">
        <v>164</v>
      </c>
      <c r="I12" s="103" t="s">
        <v>165</v>
      </c>
    </row>
    <row r="13" spans="1:9" ht="9.9499999999999993" customHeight="1" x14ac:dyDescent="0.25"/>
    <row r="14" spans="1:9" x14ac:dyDescent="0.25">
      <c r="A14" s="66" t="s">
        <v>163</v>
      </c>
    </row>
    <row r="15" spans="1:9" ht="15" customHeight="1" x14ac:dyDescent="0.25">
      <c r="A15" s="240" t="str">
        <f>'Formularz zamówienia'!X3</f>
        <v xml:space="preserve">Merck Life Science Sp. z o.o. ul. Szelągowska 30 61-626 Poznań, Tel: +48618290100 Email: biurols@merckgroup.com www.sigmaaldrich.com </v>
      </c>
      <c r="B15" s="240"/>
      <c r="C15" s="240"/>
      <c r="D15" s="240"/>
      <c r="E15" s="240"/>
      <c r="F15" s="240"/>
      <c r="G15" s="240"/>
      <c r="H15" s="240"/>
      <c r="I15" s="240"/>
    </row>
    <row r="16" spans="1:9" x14ac:dyDescent="0.25">
      <c r="A16" s="240"/>
      <c r="B16" s="240"/>
      <c r="C16" s="240"/>
      <c r="D16" s="240"/>
      <c r="E16" s="240"/>
      <c r="F16" s="240"/>
      <c r="G16" s="240"/>
      <c r="H16" s="240"/>
      <c r="I16" s="240"/>
    </row>
    <row r="17" spans="1:9" x14ac:dyDescent="0.25">
      <c r="A17" t="s">
        <v>166</v>
      </c>
      <c r="I17" s="69" t="s">
        <v>310</v>
      </c>
    </row>
    <row r="18" spans="1:9" s="68" customFormat="1" ht="25.5" x14ac:dyDescent="0.25">
      <c r="A18" s="124" t="s">
        <v>167</v>
      </c>
      <c r="B18" s="125" t="s">
        <v>168</v>
      </c>
      <c r="C18" s="124" t="s">
        <v>172</v>
      </c>
      <c r="D18" s="124" t="s">
        <v>170</v>
      </c>
      <c r="E18" s="238" t="s">
        <v>169</v>
      </c>
      <c r="F18" s="239"/>
      <c r="G18" s="124" t="s">
        <v>171</v>
      </c>
      <c r="H18" s="124" t="s">
        <v>306</v>
      </c>
      <c r="I18" s="124" t="s">
        <v>184</v>
      </c>
    </row>
    <row r="19" spans="1:9" ht="25.5" customHeight="1" x14ac:dyDescent="0.25">
      <c r="A19" s="121">
        <v>1</v>
      </c>
      <c r="B19" s="122" t="str">
        <f>'Formularz zamówienia'!I2</f>
        <v>Koszty transportu</v>
      </c>
      <c r="C19" s="118">
        <f>'Formularz zamówienia'!J2</f>
        <v>0</v>
      </c>
      <c r="D19" s="123" t="str">
        <f>'Formularz zamówienia'!K2</f>
        <v>usł.</v>
      </c>
      <c r="E19" s="235">
        <f>'Formularz zamówienia'!L2</f>
        <v>0</v>
      </c>
      <c r="F19" s="236"/>
      <c r="G19" s="119">
        <f>'Formularz zamówienia'!M2</f>
        <v>0</v>
      </c>
      <c r="H19" s="149">
        <f>'Formularz zamówienia'!O2</f>
        <v>0.23</v>
      </c>
      <c r="I19" s="120">
        <f>'Formularz zamówienia'!P2</f>
        <v>0</v>
      </c>
    </row>
    <row r="20" spans="1:9" ht="25.5" customHeight="1" x14ac:dyDescent="0.25">
      <c r="A20" s="121">
        <v>2</v>
      </c>
      <c r="B20" s="122">
        <f>'Formularz zamówienia'!I3</f>
        <v>0</v>
      </c>
      <c r="C20" s="118">
        <f>'Formularz zamówienia'!J3</f>
        <v>0</v>
      </c>
      <c r="D20" s="123">
        <f>'Formularz zamówienia'!K3</f>
        <v>0</v>
      </c>
      <c r="E20" s="235">
        <f>'Formularz zamówienia'!L3</f>
        <v>0</v>
      </c>
      <c r="F20" s="236"/>
      <c r="G20" s="119">
        <f>'Formularz zamówienia'!M3</f>
        <v>0</v>
      </c>
      <c r="H20" s="149">
        <f>'Formularz zamówienia'!O3</f>
        <v>0</v>
      </c>
      <c r="I20" s="120">
        <f>'Formularz zamówienia'!P3</f>
        <v>0</v>
      </c>
    </row>
    <row r="21" spans="1:9" ht="25.5" customHeight="1" x14ac:dyDescent="0.25">
      <c r="A21" s="121">
        <v>3</v>
      </c>
      <c r="B21" s="122">
        <f>'Formularz zamówienia'!I4</f>
        <v>0</v>
      </c>
      <c r="C21" s="118">
        <f>'Formularz zamówienia'!J4</f>
        <v>0</v>
      </c>
      <c r="D21" s="123">
        <f>'Formularz zamówienia'!K4</f>
        <v>0</v>
      </c>
      <c r="E21" s="235">
        <f>'Formularz zamówienia'!L4</f>
        <v>0</v>
      </c>
      <c r="F21" s="236"/>
      <c r="G21" s="119">
        <f>'Formularz zamówienia'!M4</f>
        <v>0</v>
      </c>
      <c r="H21" s="149">
        <f>'Formularz zamówienia'!O4</f>
        <v>0</v>
      </c>
      <c r="I21" s="120">
        <f>'Formularz zamówienia'!P4</f>
        <v>0</v>
      </c>
    </row>
    <row r="22" spans="1:9" ht="25.5" customHeight="1" x14ac:dyDescent="0.25">
      <c r="A22" s="121">
        <v>4</v>
      </c>
      <c r="B22" s="122">
        <f>'Formularz zamówienia'!I5</f>
        <v>0</v>
      </c>
      <c r="C22" s="118">
        <f>'Formularz zamówienia'!J5</f>
        <v>0</v>
      </c>
      <c r="D22" s="123">
        <f>'Formularz zamówienia'!K5</f>
        <v>0</v>
      </c>
      <c r="E22" s="235">
        <f>'Formularz zamówienia'!L5</f>
        <v>0</v>
      </c>
      <c r="F22" s="236"/>
      <c r="G22" s="119">
        <f>'Formularz zamówienia'!M5</f>
        <v>0</v>
      </c>
      <c r="H22" s="149">
        <f>'Formularz zamówienia'!O5</f>
        <v>0</v>
      </c>
      <c r="I22" s="120">
        <f>'Formularz zamówienia'!P5</f>
        <v>0</v>
      </c>
    </row>
    <row r="23" spans="1:9" ht="25.5" customHeight="1" x14ac:dyDescent="0.25">
      <c r="A23" s="121">
        <v>5</v>
      </c>
      <c r="B23" s="122">
        <f>'Formularz zamówienia'!I6</f>
        <v>0</v>
      </c>
      <c r="C23" s="118">
        <f>'Formularz zamówienia'!J6</f>
        <v>0</v>
      </c>
      <c r="D23" s="123">
        <f>'Formularz zamówienia'!K6</f>
        <v>0</v>
      </c>
      <c r="E23" s="235">
        <f>'Formularz zamówienia'!L6</f>
        <v>0</v>
      </c>
      <c r="F23" s="236"/>
      <c r="G23" s="119">
        <f>'Formularz zamówienia'!M6</f>
        <v>0</v>
      </c>
      <c r="H23" s="149">
        <f>'Formularz zamówienia'!O6</f>
        <v>0</v>
      </c>
      <c r="I23" s="120">
        <f>'Formularz zamówienia'!P6</f>
        <v>0</v>
      </c>
    </row>
    <row r="24" spans="1:9" ht="25.5" customHeight="1" x14ac:dyDescent="0.25">
      <c r="A24" s="121">
        <v>6</v>
      </c>
      <c r="B24" s="122">
        <f>'Formularz zamówienia'!I7</f>
        <v>0</v>
      </c>
      <c r="C24" s="118">
        <f>'Formularz zamówienia'!J7</f>
        <v>0</v>
      </c>
      <c r="D24" s="123">
        <f>'Formularz zamówienia'!K7</f>
        <v>0</v>
      </c>
      <c r="E24" s="235">
        <f>'Formularz zamówienia'!L7</f>
        <v>0</v>
      </c>
      <c r="F24" s="236"/>
      <c r="G24" s="119">
        <f>'Formularz zamówienia'!M7</f>
        <v>0</v>
      </c>
      <c r="H24" s="149">
        <f>'Formularz zamówienia'!O7</f>
        <v>0</v>
      </c>
      <c r="I24" s="120">
        <f>'Formularz zamówienia'!P7</f>
        <v>0</v>
      </c>
    </row>
    <row r="25" spans="1:9" ht="25.5" customHeight="1" x14ac:dyDescent="0.25">
      <c r="A25" s="121">
        <v>7</v>
      </c>
      <c r="B25" s="122">
        <f>'Formularz zamówienia'!I8</f>
        <v>0</v>
      </c>
      <c r="C25" s="118">
        <f>'Formularz zamówienia'!J8</f>
        <v>0</v>
      </c>
      <c r="D25" s="123">
        <f>'Formularz zamówienia'!K8</f>
        <v>0</v>
      </c>
      <c r="E25" s="235">
        <f>'Formularz zamówienia'!L8</f>
        <v>0</v>
      </c>
      <c r="F25" s="236"/>
      <c r="G25" s="119">
        <f>'Formularz zamówienia'!M8</f>
        <v>0</v>
      </c>
      <c r="H25" s="149">
        <f>'Formularz zamówienia'!O8</f>
        <v>0</v>
      </c>
      <c r="I25" s="120">
        <f>'Formularz zamówienia'!P8</f>
        <v>0</v>
      </c>
    </row>
    <row r="26" spans="1:9" ht="25.5" customHeight="1" x14ac:dyDescent="0.25">
      <c r="A26" s="121">
        <v>8</v>
      </c>
      <c r="B26" s="122">
        <f>'Formularz zamówienia'!I9</f>
        <v>0</v>
      </c>
      <c r="C26" s="118">
        <f>'Formularz zamówienia'!J9</f>
        <v>0</v>
      </c>
      <c r="D26" s="123">
        <f>'Formularz zamówienia'!K9</f>
        <v>0</v>
      </c>
      <c r="E26" s="235">
        <f>'Formularz zamówienia'!L9</f>
        <v>0</v>
      </c>
      <c r="F26" s="236"/>
      <c r="G26" s="119">
        <f>'Formularz zamówienia'!M9</f>
        <v>0</v>
      </c>
      <c r="H26" s="149">
        <f>'Formularz zamówienia'!O9</f>
        <v>0</v>
      </c>
      <c r="I26" s="120">
        <f>'Formularz zamówienia'!P9</f>
        <v>0</v>
      </c>
    </row>
    <row r="27" spans="1:9" ht="25.5" customHeight="1" x14ac:dyDescent="0.25">
      <c r="A27" s="121">
        <v>9</v>
      </c>
      <c r="B27" s="122">
        <f>'Formularz zamówienia'!I10</f>
        <v>0</v>
      </c>
      <c r="C27" s="118">
        <f>'Formularz zamówienia'!J10</f>
        <v>0</v>
      </c>
      <c r="D27" s="123">
        <f>'Formularz zamówienia'!K10</f>
        <v>0</v>
      </c>
      <c r="E27" s="235">
        <f>'Formularz zamówienia'!L10</f>
        <v>0</v>
      </c>
      <c r="F27" s="236"/>
      <c r="G27" s="119">
        <f>'Formularz zamówienia'!M10</f>
        <v>0</v>
      </c>
      <c r="H27" s="149">
        <f>'Formularz zamówienia'!O10</f>
        <v>0</v>
      </c>
      <c r="I27" s="120">
        <f>'Formularz zamówienia'!P10</f>
        <v>0</v>
      </c>
    </row>
    <row r="28" spans="1:9" ht="25.5" customHeight="1" x14ac:dyDescent="0.25">
      <c r="A28" s="121">
        <v>10</v>
      </c>
      <c r="B28" s="122">
        <f>'Formularz zamówienia'!I11</f>
        <v>0</v>
      </c>
      <c r="C28" s="118">
        <f>'Formularz zamówienia'!J11</f>
        <v>0</v>
      </c>
      <c r="D28" s="123">
        <f>'Formularz zamówienia'!K11</f>
        <v>0</v>
      </c>
      <c r="E28" s="235">
        <f>'Formularz zamówienia'!L11</f>
        <v>0</v>
      </c>
      <c r="F28" s="236"/>
      <c r="G28" s="119">
        <f>'Formularz zamówienia'!M11</f>
        <v>0</v>
      </c>
      <c r="H28" s="149">
        <f>'Formularz zamówienia'!O11</f>
        <v>0</v>
      </c>
      <c r="I28" s="120">
        <f>'Formularz zamówienia'!P11</f>
        <v>0</v>
      </c>
    </row>
    <row r="29" spans="1:9" ht="9" customHeight="1" x14ac:dyDescent="0.25">
      <c r="G29" s="72"/>
      <c r="H29" s="72"/>
      <c r="I29" s="96"/>
    </row>
    <row r="30" spans="1:9" x14ac:dyDescent="0.25">
      <c r="A30" s="73" t="s">
        <v>173</v>
      </c>
      <c r="B30" s="74"/>
      <c r="C30" s="74"/>
      <c r="D30" s="74"/>
      <c r="E30" s="74"/>
      <c r="F30" s="74"/>
      <c r="G30" s="75"/>
      <c r="H30" s="75"/>
      <c r="I30" s="97">
        <f>SUM(I19:I28)</f>
        <v>0</v>
      </c>
    </row>
    <row r="31" spans="1:9" ht="8.1" customHeight="1" thickBot="1" x14ac:dyDescent="0.3">
      <c r="A31" s="76"/>
      <c r="B31" s="76"/>
      <c r="C31" s="76"/>
      <c r="D31" s="76"/>
      <c r="E31" s="76"/>
      <c r="F31" s="76"/>
      <c r="G31" s="77"/>
      <c r="H31" s="77"/>
      <c r="I31" s="77"/>
    </row>
    <row r="32" spans="1:9" ht="18" customHeight="1" x14ac:dyDescent="0.25">
      <c r="F32" s="138" t="s">
        <v>343</v>
      </c>
      <c r="G32" s="72"/>
      <c r="H32" s="137">
        <f>'Formularz zamówienia'!D2</f>
        <v>0</v>
      </c>
      <c r="I32" s="72"/>
    </row>
    <row r="33" spans="1:9" s="66" customFormat="1" x14ac:dyDescent="0.25">
      <c r="A33" s="138" t="s">
        <v>269</v>
      </c>
      <c r="B33" s="137">
        <f>'Formularz zamówienia'!B2</f>
        <v>0</v>
      </c>
      <c r="C33" s="80"/>
      <c r="D33" s="80"/>
      <c r="E33" s="80"/>
      <c r="F33" s="139" t="s">
        <v>331</v>
      </c>
      <c r="H33" s="137">
        <f>'Formularz zamówienia'!U3</f>
        <v>0</v>
      </c>
      <c r="I33" s="99"/>
    </row>
    <row r="34" spans="1:9" x14ac:dyDescent="0.25">
      <c r="A34" s="138" t="s">
        <v>268</v>
      </c>
      <c r="B34" s="137">
        <f>'Formularz zamówienia'!H3</f>
        <v>0</v>
      </c>
      <c r="D34" s="81"/>
      <c r="E34" s="81"/>
      <c r="F34" s="139" t="s">
        <v>212</v>
      </c>
      <c r="H34" s="137">
        <f>'Formularz zamówienia'!AD3</f>
        <v>0</v>
      </c>
      <c r="I34" s="99"/>
    </row>
    <row r="35" spans="1:9" x14ac:dyDescent="0.25">
      <c r="G35" s="72"/>
      <c r="H35" s="72"/>
      <c r="I35" s="85"/>
    </row>
    <row r="36" spans="1:9" x14ac:dyDescent="0.25">
      <c r="D36" s="140" t="s">
        <v>175</v>
      </c>
      <c r="G36" s="72"/>
      <c r="H36" s="72"/>
    </row>
    <row r="37" spans="1:9" x14ac:dyDescent="0.25">
      <c r="B37" s="82"/>
      <c r="D37" s="140" t="s">
        <v>176</v>
      </c>
      <c r="G37" s="72"/>
      <c r="H37" s="72"/>
    </row>
    <row r="38" spans="1:9" x14ac:dyDescent="0.25">
      <c r="B38" s="98" t="s">
        <v>174</v>
      </c>
      <c r="G38" s="72"/>
      <c r="H38" s="72"/>
      <c r="I38" s="72"/>
    </row>
    <row r="39" spans="1:9" x14ac:dyDescent="0.25">
      <c r="G39" s="72"/>
      <c r="H39" s="72"/>
      <c r="I39" s="72"/>
    </row>
    <row r="40" spans="1:9" x14ac:dyDescent="0.25">
      <c r="A40" s="80" t="s">
        <v>366</v>
      </c>
      <c r="G40" s="72"/>
      <c r="H40" s="72"/>
      <c r="I40" s="72"/>
    </row>
    <row r="41" spans="1:9" ht="8.1" customHeight="1" thickBot="1" x14ac:dyDescent="0.3">
      <c r="A41" s="83"/>
      <c r="G41" s="72"/>
      <c r="H41" s="72"/>
      <c r="I41" s="72"/>
    </row>
    <row r="42" spans="1:9" ht="12" customHeight="1" x14ac:dyDescent="0.25">
      <c r="A42" s="108"/>
      <c r="B42" s="109" t="s">
        <v>177</v>
      </c>
      <c r="C42" s="109">
        <f>'Formularz zamówienia'!B2</f>
        <v>0</v>
      </c>
      <c r="D42" s="109"/>
      <c r="E42" s="109"/>
      <c r="F42" s="109"/>
      <c r="G42" s="110"/>
      <c r="H42" s="110"/>
      <c r="I42" s="111"/>
    </row>
    <row r="43" spans="1:9" ht="12" customHeight="1" x14ac:dyDescent="0.25">
      <c r="A43" s="112"/>
      <c r="B43" s="86" t="s">
        <v>271</v>
      </c>
      <c r="C43" s="86">
        <f>'Formularz zamówienia'!A2</f>
        <v>0</v>
      </c>
      <c r="D43" s="86"/>
      <c r="E43" s="86"/>
      <c r="F43" s="86"/>
      <c r="G43" s="87"/>
      <c r="H43" s="87"/>
      <c r="I43" s="113"/>
    </row>
    <row r="44" spans="1:9" ht="12" customHeight="1" x14ac:dyDescent="0.25">
      <c r="A44" s="112"/>
      <c r="B44" s="179" t="s">
        <v>274</v>
      </c>
      <c r="C44" s="86"/>
      <c r="D44" s="86"/>
      <c r="E44" s="86"/>
      <c r="F44" s="86"/>
      <c r="G44" s="87"/>
      <c r="H44" s="87"/>
      <c r="I44" s="113"/>
    </row>
    <row r="45" spans="1:9" ht="12" customHeight="1" x14ac:dyDescent="0.25">
      <c r="A45" s="112"/>
      <c r="B45" s="86" t="s">
        <v>319</v>
      </c>
      <c r="C45" s="86" t="s">
        <v>318</v>
      </c>
      <c r="D45" s="86"/>
      <c r="E45" s="86"/>
      <c r="F45" s="86"/>
      <c r="G45" s="87"/>
      <c r="H45" s="87"/>
      <c r="I45" s="113"/>
    </row>
    <row r="46" spans="1:9" ht="12" customHeight="1" thickBot="1" x14ac:dyDescent="0.3">
      <c r="A46" s="114"/>
      <c r="B46" s="115" t="s">
        <v>320</v>
      </c>
      <c r="C46" s="115" t="s">
        <v>321</v>
      </c>
      <c r="D46" s="115"/>
      <c r="E46" s="115"/>
      <c r="F46" s="115"/>
      <c r="G46" s="116" t="s">
        <v>322</v>
      </c>
      <c r="H46" s="116"/>
      <c r="I46" s="117"/>
    </row>
    <row r="47" spans="1:9" ht="8.1" customHeight="1" thickBot="1" x14ac:dyDescent="0.3">
      <c r="G47" s="72"/>
      <c r="H47" s="72"/>
      <c r="I47" s="72"/>
    </row>
    <row r="48" spans="1:9" ht="14.1" customHeight="1" x14ac:dyDescent="0.3">
      <c r="A48" s="93" t="s">
        <v>178</v>
      </c>
      <c r="B48" s="93"/>
      <c r="C48" s="93"/>
      <c r="D48" s="93"/>
      <c r="E48" s="93"/>
      <c r="F48" s="93"/>
      <c r="G48" s="94"/>
      <c r="H48" s="94"/>
      <c r="I48" s="95" t="s">
        <v>180</v>
      </c>
    </row>
    <row r="49" spans="1:9" ht="12" customHeight="1" x14ac:dyDescent="0.3">
      <c r="A49" s="88" t="s">
        <v>179</v>
      </c>
      <c r="B49" s="88"/>
      <c r="C49" s="88"/>
      <c r="D49" s="88"/>
      <c r="E49" s="88"/>
      <c r="F49" s="88"/>
      <c r="G49" s="89"/>
      <c r="H49" s="89"/>
      <c r="I49" s="91" t="s">
        <v>181</v>
      </c>
    </row>
    <row r="50" spans="1:9" ht="12" customHeight="1" x14ac:dyDescent="0.3">
      <c r="A50" s="90" t="s">
        <v>348</v>
      </c>
      <c r="B50" s="88"/>
      <c r="C50" s="88"/>
      <c r="D50" s="88"/>
      <c r="E50" s="88"/>
      <c r="F50" s="88"/>
      <c r="G50" s="89"/>
      <c r="H50" s="89"/>
      <c r="I50" s="91" t="s">
        <v>182</v>
      </c>
    </row>
    <row r="51" spans="1:9" ht="12" customHeight="1" x14ac:dyDescent="0.3">
      <c r="A51" s="90" t="s">
        <v>396</v>
      </c>
      <c r="B51" s="88"/>
      <c r="C51" s="88"/>
      <c r="D51" s="88"/>
      <c r="E51" s="88"/>
      <c r="F51" s="88"/>
      <c r="G51" s="89"/>
      <c r="H51" s="89"/>
      <c r="I51" s="92" t="s">
        <v>183</v>
      </c>
    </row>
    <row r="52" spans="1:9" ht="6.75" customHeight="1" x14ac:dyDescent="0.3">
      <c r="A52" s="90"/>
      <c r="B52" s="88"/>
      <c r="C52" s="88"/>
      <c r="D52" s="88"/>
      <c r="E52" s="88"/>
      <c r="F52" s="88"/>
      <c r="G52" s="89"/>
      <c r="H52" s="89"/>
      <c r="I52" s="92"/>
    </row>
    <row r="53" spans="1:9" x14ac:dyDescent="0.25">
      <c r="G53" s="72"/>
      <c r="H53" s="72"/>
      <c r="I53" s="72"/>
    </row>
    <row r="55" spans="1:9" x14ac:dyDescent="0.25">
      <c r="C55" s="65" t="s">
        <v>156</v>
      </c>
    </row>
    <row r="56" spans="1:9" x14ac:dyDescent="0.25">
      <c r="C56" s="65" t="s">
        <v>157</v>
      </c>
    </row>
    <row r="57" spans="1:9" ht="17.25" thickBot="1" x14ac:dyDescent="0.35">
      <c r="A57" s="78"/>
      <c r="B57" s="78"/>
      <c r="C57" s="79" t="s">
        <v>158</v>
      </c>
      <c r="D57" s="78"/>
      <c r="E57" s="78"/>
      <c r="F57" s="78"/>
      <c r="G57" s="78"/>
      <c r="H57" s="78"/>
      <c r="I57" s="78"/>
    </row>
    <row r="59" spans="1:9" x14ac:dyDescent="0.25">
      <c r="C59" s="70" t="s">
        <v>159</v>
      </c>
      <c r="D59" s="70">
        <f>D6</f>
        <v>0</v>
      </c>
      <c r="E59" s="71" t="s">
        <v>160</v>
      </c>
      <c r="F59" s="67">
        <v>2024</v>
      </c>
    </row>
    <row r="60" spans="1:9" x14ac:dyDescent="0.25">
      <c r="A60" s="237">
        <f>A7</f>
        <v>0</v>
      </c>
      <c r="B60" s="237"/>
      <c r="C60" s="237"/>
      <c r="D60" s="237"/>
      <c r="E60" s="237"/>
      <c r="F60" s="237"/>
      <c r="G60" s="237"/>
      <c r="H60" s="237"/>
      <c r="I60" s="237"/>
    </row>
    <row r="62" spans="1:9" x14ac:dyDescent="0.25">
      <c r="A62" s="66" t="s">
        <v>161</v>
      </c>
    </row>
    <row r="63" spans="1:9" x14ac:dyDescent="0.25">
      <c r="A63" s="66" t="s">
        <v>162</v>
      </c>
    </row>
    <row r="65" spans="1:9" x14ac:dyDescent="0.25">
      <c r="A65" t="s">
        <v>186</v>
      </c>
      <c r="B65" s="84">
        <f ca="1">B12</f>
        <v>45631</v>
      </c>
      <c r="H65" s="69" t="s">
        <v>164</v>
      </c>
      <c r="I65" s="103" t="s">
        <v>165</v>
      </c>
    </row>
    <row r="66" spans="1:9" ht="9.9499999999999993" customHeight="1" x14ac:dyDescent="0.25"/>
    <row r="67" spans="1:9" x14ac:dyDescent="0.25">
      <c r="A67" s="66" t="s">
        <v>163</v>
      </c>
    </row>
    <row r="68" spans="1:9" ht="15" customHeight="1" x14ac:dyDescent="0.25">
      <c r="A68" s="240" t="str">
        <f>A15</f>
        <v xml:space="preserve">Merck Life Science Sp. z o.o. ul. Szelągowska 30 61-626 Poznań, Tel: +48618290100 Email: biurols@merckgroup.com www.sigmaaldrich.com </v>
      </c>
      <c r="B68" s="240"/>
      <c r="C68" s="240"/>
      <c r="D68" s="240"/>
      <c r="E68" s="240"/>
      <c r="F68" s="240"/>
      <c r="G68" s="240"/>
      <c r="H68" s="240"/>
      <c r="I68" s="240"/>
    </row>
    <row r="69" spans="1:9" x14ac:dyDescent="0.25">
      <c r="A69" s="240"/>
      <c r="B69" s="240"/>
      <c r="C69" s="240"/>
      <c r="D69" s="240"/>
      <c r="E69" s="240"/>
      <c r="F69" s="240"/>
      <c r="G69" s="240"/>
      <c r="H69" s="240"/>
      <c r="I69" s="240"/>
    </row>
    <row r="70" spans="1:9" x14ac:dyDescent="0.25">
      <c r="A70" t="s">
        <v>166</v>
      </c>
      <c r="I70" s="69" t="s">
        <v>311</v>
      </c>
    </row>
    <row r="71" spans="1:9" s="68" customFormat="1" ht="25.5" x14ac:dyDescent="0.25">
      <c r="A71" s="124" t="s">
        <v>167</v>
      </c>
      <c r="B71" s="125" t="s">
        <v>168</v>
      </c>
      <c r="C71" s="124" t="s">
        <v>172</v>
      </c>
      <c r="D71" s="124" t="s">
        <v>169</v>
      </c>
      <c r="E71" s="238" t="s">
        <v>170</v>
      </c>
      <c r="F71" s="239"/>
      <c r="G71" s="124" t="s">
        <v>171</v>
      </c>
      <c r="H71" s="124" t="s">
        <v>306</v>
      </c>
      <c r="I71" s="124" t="s">
        <v>184</v>
      </c>
    </row>
    <row r="72" spans="1:9" ht="25.5" customHeight="1" x14ac:dyDescent="0.25">
      <c r="A72" s="121">
        <v>11</v>
      </c>
      <c r="B72" s="122">
        <f>'Formularz zamówienia'!I12</f>
        <v>0</v>
      </c>
      <c r="C72" s="118">
        <f>'Formularz zamówienia'!J12</f>
        <v>0</v>
      </c>
      <c r="D72" s="123">
        <f>'Formularz zamówienia'!K12</f>
        <v>0</v>
      </c>
      <c r="E72" s="235">
        <f>'Formularz zamówienia'!L12</f>
        <v>0</v>
      </c>
      <c r="F72" s="236"/>
      <c r="G72" s="119">
        <f>'Formularz zamówienia'!M12</f>
        <v>0</v>
      </c>
      <c r="H72" s="149">
        <f>'Formularz zamówienia'!O12</f>
        <v>0</v>
      </c>
      <c r="I72" s="120">
        <f>'Formularz zamówienia'!P12</f>
        <v>0</v>
      </c>
    </row>
    <row r="73" spans="1:9" ht="25.5" customHeight="1" x14ac:dyDescent="0.25">
      <c r="A73" s="121">
        <v>12</v>
      </c>
      <c r="B73" s="122">
        <f>'Formularz zamówienia'!I13</f>
        <v>0</v>
      </c>
      <c r="C73" s="118">
        <f>'Formularz zamówienia'!J13</f>
        <v>0</v>
      </c>
      <c r="D73" s="123">
        <f>'Formularz zamówienia'!K13</f>
        <v>0</v>
      </c>
      <c r="E73" s="235">
        <f>'Formularz zamówienia'!L13</f>
        <v>0</v>
      </c>
      <c r="F73" s="236"/>
      <c r="G73" s="119">
        <f>'Formularz zamówienia'!M13</f>
        <v>0</v>
      </c>
      <c r="H73" s="149">
        <f>'Formularz zamówienia'!O13</f>
        <v>0</v>
      </c>
      <c r="I73" s="120">
        <f>'Formularz zamówienia'!P13</f>
        <v>0</v>
      </c>
    </row>
    <row r="74" spans="1:9" ht="25.5" customHeight="1" x14ac:dyDescent="0.25">
      <c r="A74" s="121">
        <v>13</v>
      </c>
      <c r="B74" s="122">
        <f>'Formularz zamówienia'!I14</f>
        <v>0</v>
      </c>
      <c r="C74" s="118">
        <f>'Formularz zamówienia'!J14</f>
        <v>0</v>
      </c>
      <c r="D74" s="123">
        <f>'Formularz zamówienia'!K14</f>
        <v>0</v>
      </c>
      <c r="E74" s="235">
        <f>'Formularz zamówienia'!L14</f>
        <v>0</v>
      </c>
      <c r="F74" s="236"/>
      <c r="G74" s="119">
        <f>'Formularz zamówienia'!M14</f>
        <v>0</v>
      </c>
      <c r="H74" s="149">
        <f>'Formularz zamówienia'!O14</f>
        <v>0</v>
      </c>
      <c r="I74" s="120">
        <f>'Formularz zamówienia'!P14</f>
        <v>0</v>
      </c>
    </row>
    <row r="75" spans="1:9" ht="25.5" customHeight="1" x14ac:dyDescent="0.25">
      <c r="A75" s="121">
        <v>14</v>
      </c>
      <c r="B75" s="122">
        <f>'Formularz zamówienia'!I15</f>
        <v>0</v>
      </c>
      <c r="C75" s="118">
        <f>'Formularz zamówienia'!J15</f>
        <v>0</v>
      </c>
      <c r="D75" s="123">
        <f>'Formularz zamówienia'!K15</f>
        <v>0</v>
      </c>
      <c r="E75" s="235">
        <f>'Formularz zamówienia'!L15</f>
        <v>0</v>
      </c>
      <c r="F75" s="236"/>
      <c r="G75" s="119">
        <f>'Formularz zamówienia'!M15</f>
        <v>0</v>
      </c>
      <c r="H75" s="149">
        <f>'Formularz zamówienia'!O15</f>
        <v>0</v>
      </c>
      <c r="I75" s="120">
        <f>'Formularz zamówienia'!P15</f>
        <v>0</v>
      </c>
    </row>
    <row r="76" spans="1:9" ht="25.5" customHeight="1" x14ac:dyDescent="0.25">
      <c r="A76" s="121">
        <v>15</v>
      </c>
      <c r="B76" s="122">
        <f>'Formularz zamówienia'!I16</f>
        <v>0</v>
      </c>
      <c r="C76" s="118">
        <f>'Formularz zamówienia'!J16</f>
        <v>0</v>
      </c>
      <c r="D76" s="123">
        <f>'Formularz zamówienia'!K16</f>
        <v>0</v>
      </c>
      <c r="E76" s="235">
        <f>'Formularz zamówienia'!L16</f>
        <v>0</v>
      </c>
      <c r="F76" s="236"/>
      <c r="G76" s="119">
        <f>'Formularz zamówienia'!M16</f>
        <v>0</v>
      </c>
      <c r="H76" s="149">
        <f>'Formularz zamówienia'!O16</f>
        <v>0</v>
      </c>
      <c r="I76" s="120">
        <f>'Formularz zamówienia'!P16</f>
        <v>0</v>
      </c>
    </row>
    <row r="77" spans="1:9" ht="25.5" customHeight="1" x14ac:dyDescent="0.25">
      <c r="A77" s="121">
        <v>16</v>
      </c>
      <c r="B77" s="122">
        <f>'Formularz zamówienia'!I17</f>
        <v>0</v>
      </c>
      <c r="C77" s="118">
        <f>'Formularz zamówienia'!J17</f>
        <v>0</v>
      </c>
      <c r="D77" s="123">
        <f>'Formularz zamówienia'!K17</f>
        <v>0</v>
      </c>
      <c r="E77" s="235">
        <f>'Formularz zamówienia'!L17</f>
        <v>0</v>
      </c>
      <c r="F77" s="236"/>
      <c r="G77" s="119">
        <f>'Formularz zamówienia'!M17</f>
        <v>0</v>
      </c>
      <c r="H77" s="149">
        <f>'Formularz zamówienia'!O17</f>
        <v>0</v>
      </c>
      <c r="I77" s="120">
        <f>'Formularz zamówienia'!P17</f>
        <v>0</v>
      </c>
    </row>
    <row r="78" spans="1:9" ht="21" customHeight="1" x14ac:dyDescent="0.25">
      <c r="A78" s="121">
        <v>17</v>
      </c>
      <c r="B78" s="122">
        <f>'Formularz zamówienia'!I18</f>
        <v>0</v>
      </c>
      <c r="C78" s="118">
        <f>'Formularz zamówienia'!J18</f>
        <v>0</v>
      </c>
      <c r="D78" s="123">
        <f>'Formularz zamówienia'!K18</f>
        <v>0</v>
      </c>
      <c r="E78" s="235">
        <f>'Formularz zamówienia'!L18</f>
        <v>0</v>
      </c>
      <c r="F78" s="236"/>
      <c r="G78" s="119">
        <f>'Formularz zamówienia'!M18</f>
        <v>0</v>
      </c>
      <c r="H78" s="149">
        <f>'Formularz zamówienia'!O18</f>
        <v>0</v>
      </c>
      <c r="I78" s="120">
        <f>'Formularz zamówienia'!P18</f>
        <v>0</v>
      </c>
    </row>
    <row r="79" spans="1:9" ht="25.5" customHeight="1" x14ac:dyDescent="0.25">
      <c r="A79" s="121">
        <v>18</v>
      </c>
      <c r="B79" s="122">
        <f>'Formularz zamówienia'!I19</f>
        <v>0</v>
      </c>
      <c r="C79" s="118">
        <f>'Formularz zamówienia'!J19</f>
        <v>0</v>
      </c>
      <c r="D79" s="123">
        <f>'Formularz zamówienia'!K19</f>
        <v>0</v>
      </c>
      <c r="E79" s="235">
        <f>'Formularz zamówienia'!L19</f>
        <v>0</v>
      </c>
      <c r="F79" s="236"/>
      <c r="G79" s="119">
        <f>'Formularz zamówienia'!M19</f>
        <v>0</v>
      </c>
      <c r="H79" s="149">
        <f>'Formularz zamówienia'!O19</f>
        <v>0</v>
      </c>
      <c r="I79" s="120">
        <f>'Formularz zamówienia'!P19</f>
        <v>0</v>
      </c>
    </row>
    <row r="80" spans="1:9" ht="25.5" customHeight="1" x14ac:dyDescent="0.25">
      <c r="A80" s="121">
        <v>19</v>
      </c>
      <c r="B80" s="122">
        <f>'Formularz zamówienia'!I20</f>
        <v>0</v>
      </c>
      <c r="C80" s="118">
        <f>'Formularz zamówienia'!J20</f>
        <v>0</v>
      </c>
      <c r="D80" s="123">
        <f>'Formularz zamówienia'!K20</f>
        <v>0</v>
      </c>
      <c r="E80" s="235">
        <f>'Formularz zamówienia'!L20</f>
        <v>0</v>
      </c>
      <c r="F80" s="236"/>
      <c r="G80" s="119">
        <f>'Formularz zamówienia'!M20</f>
        <v>0</v>
      </c>
      <c r="H80" s="149">
        <f>'Formularz zamówienia'!O20</f>
        <v>0</v>
      </c>
      <c r="I80" s="120">
        <f>'Formularz zamówienia'!P20</f>
        <v>0</v>
      </c>
    </row>
    <row r="81" spans="1:9" ht="25.5" customHeight="1" x14ac:dyDescent="0.25">
      <c r="A81" s="121">
        <v>20</v>
      </c>
      <c r="B81" s="122">
        <f>'Formularz zamówienia'!I21</f>
        <v>0</v>
      </c>
      <c r="C81" s="118">
        <f>'Formularz zamówienia'!J21</f>
        <v>0</v>
      </c>
      <c r="D81" s="123">
        <f>'Formularz zamówienia'!K21</f>
        <v>0</v>
      </c>
      <c r="E81" s="235">
        <f>'Formularz zamówienia'!L21</f>
        <v>0</v>
      </c>
      <c r="F81" s="236"/>
      <c r="G81" s="119">
        <f>'Formularz zamówienia'!M21</f>
        <v>0</v>
      </c>
      <c r="H81" s="149">
        <f>'Formularz zamówienia'!O21</f>
        <v>0</v>
      </c>
      <c r="I81" s="120">
        <f>'Formularz zamówienia'!P21</f>
        <v>0</v>
      </c>
    </row>
    <row r="82" spans="1:9" x14ac:dyDescent="0.25">
      <c r="A82" s="73" t="s">
        <v>173</v>
      </c>
      <c r="B82" s="74"/>
      <c r="C82" s="74"/>
      <c r="D82" s="74"/>
      <c r="E82" s="74"/>
      <c r="F82" s="74"/>
      <c r="G82" s="75"/>
      <c r="H82" s="75"/>
      <c r="I82" s="97">
        <f>I34+SUM(I76:I80)</f>
        <v>0</v>
      </c>
    </row>
    <row r="83" spans="1:9" ht="15.75" thickBot="1" x14ac:dyDescent="0.3">
      <c r="A83" s="76"/>
      <c r="B83" s="76"/>
      <c r="C83" s="76"/>
      <c r="D83" s="76"/>
      <c r="E83" s="76"/>
      <c r="F83" s="76"/>
      <c r="G83" s="77"/>
      <c r="H83" s="77"/>
      <c r="I83" s="77"/>
    </row>
    <row r="84" spans="1:9" x14ac:dyDescent="0.25">
      <c r="F84" s="138" t="s">
        <v>343</v>
      </c>
      <c r="G84" s="180"/>
      <c r="H84" s="137">
        <f>H32</f>
        <v>0</v>
      </c>
      <c r="I84" s="72"/>
    </row>
    <row r="85" spans="1:9" s="66" customFormat="1" x14ac:dyDescent="0.25">
      <c r="A85" s="138" t="s">
        <v>269</v>
      </c>
      <c r="B85" s="137">
        <f>B33</f>
        <v>0</v>
      </c>
      <c r="C85" s="80"/>
      <c r="D85" s="80"/>
      <c r="E85" s="80"/>
      <c r="F85" s="139" t="s">
        <v>331</v>
      </c>
      <c r="H85" s="137">
        <f>H33</f>
        <v>0</v>
      </c>
      <c r="I85" s="99"/>
    </row>
    <row r="86" spans="1:9" x14ac:dyDescent="0.25">
      <c r="A86" s="138" t="s">
        <v>268</v>
      </c>
      <c r="B86" s="137">
        <f>B34</f>
        <v>0</v>
      </c>
      <c r="D86" s="81"/>
      <c r="E86" s="81"/>
      <c r="F86" s="139" t="s">
        <v>212</v>
      </c>
      <c r="H86" s="137">
        <f>H34</f>
        <v>0</v>
      </c>
      <c r="I86" s="99"/>
    </row>
    <row r="87" spans="1:9" x14ac:dyDescent="0.25">
      <c r="G87" s="72"/>
      <c r="H87" s="72"/>
      <c r="I87" s="85"/>
    </row>
    <row r="88" spans="1:9" x14ac:dyDescent="0.25">
      <c r="D88" s="140" t="s">
        <v>175</v>
      </c>
      <c r="G88" s="72"/>
      <c r="H88" s="72"/>
    </row>
    <row r="89" spans="1:9" x14ac:dyDescent="0.25">
      <c r="B89" s="82"/>
      <c r="D89" s="140" t="s">
        <v>176</v>
      </c>
      <c r="G89" s="72"/>
      <c r="H89" s="72"/>
    </row>
    <row r="90" spans="1:9" x14ac:dyDescent="0.25">
      <c r="B90" s="98" t="s">
        <v>174</v>
      </c>
      <c r="G90" s="72"/>
      <c r="H90" s="72"/>
      <c r="I90" s="72"/>
    </row>
    <row r="91" spans="1:9" x14ac:dyDescent="0.25">
      <c r="G91" s="72"/>
      <c r="H91" s="72"/>
      <c r="I91" s="72"/>
    </row>
    <row r="92" spans="1:9" x14ac:dyDescent="0.25">
      <c r="A92" s="80" t="s">
        <v>366</v>
      </c>
      <c r="G92" s="72"/>
      <c r="H92" s="72"/>
      <c r="I92" s="72"/>
    </row>
    <row r="93" spans="1:9" ht="15.75" thickBot="1" x14ac:dyDescent="0.3">
      <c r="A93" s="83"/>
      <c r="G93" s="72"/>
      <c r="H93" s="72"/>
      <c r="I93" s="72"/>
    </row>
    <row r="94" spans="1:9" ht="12" customHeight="1" x14ac:dyDescent="0.25">
      <c r="A94" s="108"/>
      <c r="B94" s="109" t="s">
        <v>177</v>
      </c>
      <c r="C94" s="109">
        <f>C42</f>
        <v>0</v>
      </c>
      <c r="D94" s="109"/>
      <c r="E94" s="109"/>
      <c r="F94" s="109"/>
      <c r="G94" s="110"/>
      <c r="H94" s="110"/>
      <c r="I94" s="111"/>
    </row>
    <row r="95" spans="1:9" ht="12" customHeight="1" x14ac:dyDescent="0.25">
      <c r="A95" s="112"/>
      <c r="B95" s="86" t="s">
        <v>271</v>
      </c>
      <c r="C95" s="86">
        <f>C43</f>
        <v>0</v>
      </c>
      <c r="D95" s="86"/>
      <c r="E95" s="86"/>
      <c r="F95" s="86"/>
      <c r="G95" s="87"/>
      <c r="H95" s="87"/>
      <c r="I95" s="113"/>
    </row>
    <row r="96" spans="1:9" ht="12" customHeight="1" x14ac:dyDescent="0.25">
      <c r="A96" s="112"/>
      <c r="B96" s="179" t="s">
        <v>274</v>
      </c>
      <c r="C96" s="86"/>
      <c r="D96" s="86"/>
      <c r="E96" s="86"/>
      <c r="F96" s="86"/>
      <c r="G96" s="87"/>
      <c r="H96" s="87"/>
      <c r="I96" s="113"/>
    </row>
    <row r="97" spans="1:9" ht="12" customHeight="1" x14ac:dyDescent="0.25">
      <c r="A97" s="112"/>
      <c r="B97" s="86" t="str">
        <f>B45</f>
        <v>Kierownik Projektu:</v>
      </c>
      <c r="C97" s="86"/>
      <c r="D97" s="86" t="str">
        <f>C45</f>
        <v>Kierownik Pracowni:</v>
      </c>
      <c r="E97" s="86"/>
      <c r="F97" s="86"/>
      <c r="G97" s="87"/>
      <c r="H97" s="87"/>
      <c r="I97" s="113"/>
    </row>
    <row r="98" spans="1:9" ht="12" customHeight="1" thickBot="1" x14ac:dyDescent="0.3">
      <c r="A98" s="114"/>
      <c r="B98" s="115" t="str">
        <f>B46</f>
        <v>Biuro Koordynacji:</v>
      </c>
      <c r="C98" s="115"/>
      <c r="D98" s="115" t="str">
        <f>C46</f>
        <v>UZP:</v>
      </c>
      <c r="E98" s="115"/>
      <c r="F98" s="115"/>
      <c r="G98" s="116"/>
      <c r="H98" s="116" t="str">
        <f>G46</f>
        <v>Dział Księgowości:</v>
      </c>
      <c r="I98" s="117"/>
    </row>
    <row r="99" spans="1:9" ht="8.1" customHeight="1" thickBot="1" x14ac:dyDescent="0.3">
      <c r="G99" s="72"/>
      <c r="H99" s="72"/>
      <c r="I99" s="72"/>
    </row>
    <row r="100" spans="1:9" ht="14.1" customHeight="1" x14ac:dyDescent="0.3">
      <c r="A100" s="93" t="s">
        <v>178</v>
      </c>
      <c r="B100" s="93"/>
      <c r="C100" s="93"/>
      <c r="D100" s="93"/>
      <c r="E100" s="93"/>
      <c r="F100" s="93"/>
      <c r="G100" s="94"/>
      <c r="H100" s="94"/>
      <c r="I100" s="95" t="s">
        <v>180</v>
      </c>
    </row>
    <row r="101" spans="1:9" ht="12" customHeight="1" x14ac:dyDescent="0.3">
      <c r="A101" s="88" t="s">
        <v>179</v>
      </c>
      <c r="B101" s="88"/>
      <c r="C101" s="88"/>
      <c r="D101" s="88"/>
      <c r="E101" s="88"/>
      <c r="F101" s="88"/>
      <c r="G101" s="89"/>
      <c r="H101" s="89"/>
      <c r="I101" s="91" t="s">
        <v>181</v>
      </c>
    </row>
    <row r="102" spans="1:9" ht="12" customHeight="1" x14ac:dyDescent="0.3">
      <c r="A102" s="90" t="s">
        <v>348</v>
      </c>
      <c r="B102" s="88"/>
      <c r="C102" s="88"/>
      <c r="D102" s="88"/>
      <c r="E102" s="88"/>
      <c r="F102" s="88"/>
      <c r="G102" s="89"/>
      <c r="H102" s="89"/>
      <c r="I102" s="91" t="s">
        <v>182</v>
      </c>
    </row>
    <row r="103" spans="1:9" ht="12" customHeight="1" x14ac:dyDescent="0.3">
      <c r="A103" s="90" t="s">
        <v>396</v>
      </c>
      <c r="B103" s="88"/>
      <c r="C103" s="88"/>
      <c r="D103" s="88"/>
      <c r="E103" s="88"/>
      <c r="F103" s="88"/>
      <c r="G103" s="89"/>
      <c r="H103" s="89"/>
      <c r="I103" s="92" t="s">
        <v>183</v>
      </c>
    </row>
  </sheetData>
  <mergeCells count="26">
    <mergeCell ref="A7:I7"/>
    <mergeCell ref="E18:F18"/>
    <mergeCell ref="E19:F19"/>
    <mergeCell ref="E20:F20"/>
    <mergeCell ref="A15:I16"/>
    <mergeCell ref="E26:F26"/>
    <mergeCell ref="E27:F27"/>
    <mergeCell ref="E28:F28"/>
    <mergeCell ref="E21:F21"/>
    <mergeCell ref="E22:F22"/>
    <mergeCell ref="E23:F23"/>
    <mergeCell ref="E24:F24"/>
    <mergeCell ref="E25:F25"/>
    <mergeCell ref="A60:I60"/>
    <mergeCell ref="E71:F71"/>
    <mergeCell ref="E72:F72"/>
    <mergeCell ref="E73:F73"/>
    <mergeCell ref="A68:I69"/>
    <mergeCell ref="E79:F79"/>
    <mergeCell ref="E80:F80"/>
    <mergeCell ref="E81:F81"/>
    <mergeCell ref="E74:F74"/>
    <mergeCell ref="E75:F75"/>
    <mergeCell ref="E76:F76"/>
    <mergeCell ref="E77:F77"/>
    <mergeCell ref="E78:F78"/>
  </mergeCells>
  <hyperlinks>
    <hyperlink ref="A50" r:id="rId1" xr:uid="{00000000-0004-0000-0300-000000000000}"/>
    <hyperlink ref="A51" r:id="rId2" xr:uid="{00000000-0004-0000-0300-000001000000}"/>
    <hyperlink ref="A103" r:id="rId3" xr:uid="{00000000-0004-0000-0300-000002000000}"/>
    <hyperlink ref="A102" r:id="rId4" xr:uid="{00000000-0004-0000-0300-000003000000}"/>
  </hyperlinks>
  <pageMargins left="0.39370078740157483" right="0.23622047244094491" top="0.35433070866141736" bottom="0.15748031496062992" header="0.31496062992125984" footer="0.31496062992125984"/>
  <pageSetup paperSize="9" scale="98" orientation="portrait" r:id="rId5"/>
  <rowBreaks count="1" manualBreakCount="1">
    <brk id="52" max="16383" man="1"/>
  </rowBreaks>
  <ignoredErrors>
    <ignoredError sqref="I51" numberStoredAsText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0"/>
  <sheetViews>
    <sheetView workbookViewId="0">
      <selection activeCell="F23" sqref="F23"/>
    </sheetView>
  </sheetViews>
  <sheetFormatPr defaultRowHeight="15" x14ac:dyDescent="0.25"/>
  <cols>
    <col min="1" max="1" width="2.85546875" style="141" customWidth="1"/>
    <col min="2" max="2" width="81.42578125" style="141" bestFit="1" customWidth="1"/>
    <col min="3" max="4" width="9.140625" style="141"/>
    <col min="5" max="5" width="12.28515625" style="141" bestFit="1" customWidth="1"/>
    <col min="6" max="16384" width="9.140625" style="141"/>
  </cols>
  <sheetData>
    <row r="1" spans="2:16" x14ac:dyDescent="0.25">
      <c r="B1" s="142" t="s">
        <v>307</v>
      </c>
      <c r="E1" s="142" t="s">
        <v>185</v>
      </c>
      <c r="H1" s="142" t="s">
        <v>302</v>
      </c>
      <c r="K1" s="142" t="s">
        <v>270</v>
      </c>
      <c r="P1" s="142" t="s">
        <v>306</v>
      </c>
    </row>
    <row r="2" spans="2:16" x14ac:dyDescent="0.25">
      <c r="B2" s="142" t="s">
        <v>315</v>
      </c>
      <c r="E2" s="141" t="s">
        <v>257</v>
      </c>
      <c r="H2" s="141" t="s">
        <v>273</v>
      </c>
      <c r="K2" s="141" t="s">
        <v>294</v>
      </c>
      <c r="P2" s="147">
        <v>0</v>
      </c>
    </row>
    <row r="3" spans="2:16" x14ac:dyDescent="0.25">
      <c r="B3" s="141" t="s">
        <v>316</v>
      </c>
      <c r="E3" s="141" t="s">
        <v>300</v>
      </c>
      <c r="H3" s="141" t="s">
        <v>303</v>
      </c>
      <c r="K3" s="141" t="s">
        <v>295</v>
      </c>
      <c r="P3" s="147">
        <v>0.03</v>
      </c>
    </row>
    <row r="4" spans="2:16" ht="17.25" x14ac:dyDescent="0.25">
      <c r="B4" s="141" t="s">
        <v>317</v>
      </c>
      <c r="E4" s="141" t="s">
        <v>258</v>
      </c>
      <c r="H4" s="141" t="s">
        <v>304</v>
      </c>
      <c r="K4" s="141" t="s">
        <v>293</v>
      </c>
      <c r="P4" s="147">
        <v>0.08</v>
      </c>
    </row>
    <row r="5" spans="2:16" x14ac:dyDescent="0.25">
      <c r="B5" s="142" t="s">
        <v>362</v>
      </c>
      <c r="E5" s="141" t="s">
        <v>349</v>
      </c>
      <c r="H5" s="141" t="s">
        <v>205</v>
      </c>
      <c r="K5" s="141" t="s">
        <v>372</v>
      </c>
      <c r="P5" s="147">
        <v>0.23</v>
      </c>
    </row>
    <row r="6" spans="2:16" ht="17.25" x14ac:dyDescent="0.25">
      <c r="B6" s="143" t="s">
        <v>66</v>
      </c>
      <c r="E6" s="141" t="s">
        <v>259</v>
      </c>
      <c r="H6" s="141" t="s">
        <v>305</v>
      </c>
      <c r="K6" s="141" t="s">
        <v>296</v>
      </c>
      <c r="P6" s="150"/>
    </row>
    <row r="7" spans="2:16" x14ac:dyDescent="0.25">
      <c r="B7" s="143" t="s">
        <v>251</v>
      </c>
      <c r="E7" s="141" t="s">
        <v>260</v>
      </c>
      <c r="H7" s="141" t="s">
        <v>407</v>
      </c>
      <c r="K7" s="141" t="s">
        <v>297</v>
      </c>
    </row>
    <row r="8" spans="2:16" x14ac:dyDescent="0.25">
      <c r="B8" s="143" t="s">
        <v>252</v>
      </c>
      <c r="E8" s="141" t="s">
        <v>275</v>
      </c>
      <c r="H8" s="141" t="s">
        <v>346</v>
      </c>
      <c r="K8" s="141" t="s">
        <v>298</v>
      </c>
    </row>
    <row r="9" spans="2:16" x14ac:dyDescent="0.25">
      <c r="B9" s="143" t="s">
        <v>253</v>
      </c>
      <c r="H9" s="141" t="s">
        <v>203</v>
      </c>
      <c r="K9" s="141" t="s">
        <v>350</v>
      </c>
    </row>
    <row r="10" spans="2:16" x14ac:dyDescent="0.25">
      <c r="B10" s="143" t="s">
        <v>254</v>
      </c>
      <c r="H10" s="141" t="s">
        <v>193</v>
      </c>
      <c r="K10" s="141" t="s">
        <v>301</v>
      </c>
    </row>
    <row r="11" spans="2:16" x14ac:dyDescent="0.25">
      <c r="B11" s="143" t="s">
        <v>255</v>
      </c>
      <c r="H11" s="141" t="s">
        <v>194</v>
      </c>
    </row>
    <row r="12" spans="2:16" x14ac:dyDescent="0.25">
      <c r="B12" s="143" t="s">
        <v>256</v>
      </c>
      <c r="H12" s="141" t="s">
        <v>195</v>
      </c>
    </row>
    <row r="13" spans="2:16" x14ac:dyDescent="0.25">
      <c r="B13" s="143" t="s">
        <v>363</v>
      </c>
      <c r="H13" s="141" t="s">
        <v>204</v>
      </c>
    </row>
    <row r="14" spans="2:16" x14ac:dyDescent="0.25">
      <c r="B14" s="143" t="s">
        <v>336</v>
      </c>
      <c r="H14" s="141" t="s">
        <v>196</v>
      </c>
    </row>
    <row r="15" spans="2:16" x14ac:dyDescent="0.25">
      <c r="B15" s="143" t="s">
        <v>364</v>
      </c>
      <c r="H15" s="141" t="s">
        <v>197</v>
      </c>
    </row>
    <row r="16" spans="2:16" x14ac:dyDescent="0.25">
      <c r="B16" s="142" t="s">
        <v>369</v>
      </c>
      <c r="H16" s="141" t="s">
        <v>198</v>
      </c>
    </row>
    <row r="17" spans="2:2" x14ac:dyDescent="0.25">
      <c r="B17" s="143" t="s">
        <v>371</v>
      </c>
    </row>
    <row r="18" spans="2:2" ht="15.75" customHeight="1" x14ac:dyDescent="0.25">
      <c r="B18" s="143" t="s">
        <v>370</v>
      </c>
    </row>
    <row r="19" spans="2:2" ht="15.75" customHeight="1" x14ac:dyDescent="0.25">
      <c r="B19" s="143" t="s">
        <v>375</v>
      </c>
    </row>
    <row r="20" spans="2:2" x14ac:dyDescent="0.25">
      <c r="B20" s="143" t="s">
        <v>376</v>
      </c>
    </row>
    <row r="21" spans="2:2" x14ac:dyDescent="0.25">
      <c r="B21" s="143" t="s">
        <v>377</v>
      </c>
    </row>
    <row r="22" spans="2:2" x14ac:dyDescent="0.25">
      <c r="B22" s="143" t="s">
        <v>378</v>
      </c>
    </row>
    <row r="23" spans="2:2" x14ac:dyDescent="0.25">
      <c r="B23" s="143" t="s">
        <v>408</v>
      </c>
    </row>
    <row r="24" spans="2:2" x14ac:dyDescent="0.25">
      <c r="B24" s="143" t="s">
        <v>409</v>
      </c>
    </row>
    <row r="25" spans="2:2" x14ac:dyDescent="0.25">
      <c r="B25" s="143" t="s">
        <v>410</v>
      </c>
    </row>
    <row r="26" spans="2:2" x14ac:dyDescent="0.25">
      <c r="B26" s="143" t="s">
        <v>411</v>
      </c>
    </row>
    <row r="27" spans="2:2" x14ac:dyDescent="0.25">
      <c r="B27" s="143" t="s">
        <v>412</v>
      </c>
    </row>
    <row r="28" spans="2:2" x14ac:dyDescent="0.25">
      <c r="B28" s="143" t="s">
        <v>413</v>
      </c>
    </row>
    <row r="29" spans="2:2" x14ac:dyDescent="0.25">
      <c r="B29" s="143" t="s">
        <v>414</v>
      </c>
    </row>
    <row r="30" spans="2:2" x14ac:dyDescent="0.25">
      <c r="B30" s="143" t="s">
        <v>415</v>
      </c>
    </row>
    <row r="31" spans="2:2" x14ac:dyDescent="0.25">
      <c r="B31" s="142" t="s">
        <v>374</v>
      </c>
    </row>
    <row r="32" spans="2:2" x14ac:dyDescent="0.25">
      <c r="B32" s="143" t="s">
        <v>336</v>
      </c>
    </row>
    <row r="33" spans="2:2" x14ac:dyDescent="0.25">
      <c r="B33" s="142" t="s">
        <v>379</v>
      </c>
    </row>
    <row r="34" spans="2:2" x14ac:dyDescent="0.25">
      <c r="B34" s="143" t="s">
        <v>380</v>
      </c>
    </row>
    <row r="35" spans="2:2" x14ac:dyDescent="0.25">
      <c r="B35" s="143" t="s">
        <v>381</v>
      </c>
    </row>
    <row r="36" spans="2:2" x14ac:dyDescent="0.25">
      <c r="B36" s="143" t="s">
        <v>382</v>
      </c>
    </row>
    <row r="37" spans="2:2" x14ac:dyDescent="0.25">
      <c r="B37" s="143" t="s">
        <v>383</v>
      </c>
    </row>
    <row r="38" spans="2:2" x14ac:dyDescent="0.25">
      <c r="B38" s="143" t="s">
        <v>384</v>
      </c>
    </row>
    <row r="39" spans="2:2" x14ac:dyDescent="0.25">
      <c r="B39" s="143" t="s">
        <v>385</v>
      </c>
    </row>
    <row r="40" spans="2:2" x14ac:dyDescent="0.25">
      <c r="B40" s="142" t="s">
        <v>386</v>
      </c>
    </row>
    <row r="41" spans="2:2" x14ac:dyDescent="0.25">
      <c r="B41" s="143" t="s">
        <v>387</v>
      </c>
    </row>
    <row r="42" spans="2:2" x14ac:dyDescent="0.25">
      <c r="B42" s="142" t="s">
        <v>397</v>
      </c>
    </row>
    <row r="43" spans="2:2" x14ac:dyDescent="0.25">
      <c r="B43" s="143" t="s">
        <v>398</v>
      </c>
    </row>
    <row r="44" spans="2:2" x14ac:dyDescent="0.25">
      <c r="B44" s="143" t="s">
        <v>399</v>
      </c>
    </row>
    <row r="45" spans="2:2" x14ac:dyDescent="0.25">
      <c r="B45" s="233" t="s">
        <v>82</v>
      </c>
    </row>
    <row r="46" spans="2:2" x14ac:dyDescent="0.25">
      <c r="B46" s="142" t="s">
        <v>393</v>
      </c>
    </row>
    <row r="47" spans="2:2" x14ac:dyDescent="0.25">
      <c r="B47" s="143" t="s">
        <v>400</v>
      </c>
    </row>
    <row r="48" spans="2:2" x14ac:dyDescent="0.25">
      <c r="B48" s="143" t="s">
        <v>401</v>
      </c>
    </row>
    <row r="49" spans="1:2" x14ac:dyDescent="0.25">
      <c r="B49" s="143" t="s">
        <v>402</v>
      </c>
    </row>
    <row r="50" spans="1:2" x14ac:dyDescent="0.25">
      <c r="B50" s="143" t="s">
        <v>403</v>
      </c>
    </row>
    <row r="51" spans="1:2" x14ac:dyDescent="0.25">
      <c r="B51" s="143" t="s">
        <v>404</v>
      </c>
    </row>
    <row r="52" spans="1:2" x14ac:dyDescent="0.25">
      <c r="B52" s="143" t="s">
        <v>405</v>
      </c>
    </row>
    <row r="53" spans="1:2" x14ac:dyDescent="0.25">
      <c r="B53" s="143" t="s">
        <v>406</v>
      </c>
    </row>
    <row r="56" spans="1:2" x14ac:dyDescent="0.25">
      <c r="B56" s="142" t="s">
        <v>76</v>
      </c>
    </row>
    <row r="57" spans="1:2" x14ac:dyDescent="0.25">
      <c r="A57" s="143">
        <v>1</v>
      </c>
      <c r="B57" s="143" t="s">
        <v>66</v>
      </c>
    </row>
    <row r="58" spans="1:2" x14ac:dyDescent="0.25">
      <c r="A58" s="143">
        <v>2</v>
      </c>
      <c r="B58" s="143" t="s">
        <v>77</v>
      </c>
    </row>
    <row r="59" spans="1:2" x14ac:dyDescent="0.25">
      <c r="A59" s="143">
        <v>3</v>
      </c>
      <c r="B59" s="143" t="s">
        <v>78</v>
      </c>
    </row>
    <row r="60" spans="1:2" x14ac:dyDescent="0.25">
      <c r="A60" s="143">
        <v>4</v>
      </c>
      <c r="B60" s="143" t="s">
        <v>114</v>
      </c>
    </row>
    <row r="61" spans="1:2" x14ac:dyDescent="0.25">
      <c r="A61" s="143">
        <v>5</v>
      </c>
      <c r="B61" s="143" t="s">
        <v>79</v>
      </c>
    </row>
    <row r="62" spans="1:2" x14ac:dyDescent="0.25">
      <c r="A62" s="143">
        <v>6</v>
      </c>
      <c r="B62" s="143" t="s">
        <v>187</v>
      </c>
    </row>
    <row r="63" spans="1:2" x14ac:dyDescent="0.25">
      <c r="A63" s="143">
        <v>7</v>
      </c>
      <c r="B63" s="143" t="s">
        <v>80</v>
      </c>
    </row>
    <row r="64" spans="1:2" x14ac:dyDescent="0.25">
      <c r="A64" s="143">
        <v>8</v>
      </c>
      <c r="B64" s="143" t="s">
        <v>115</v>
      </c>
    </row>
    <row r="65" spans="1:2" x14ac:dyDescent="0.25">
      <c r="A65" s="143">
        <v>9</v>
      </c>
      <c r="B65" s="143" t="s">
        <v>81</v>
      </c>
    </row>
    <row r="66" spans="1:2" x14ac:dyDescent="0.25">
      <c r="A66" s="143">
        <v>10</v>
      </c>
      <c r="B66" s="143" t="s">
        <v>82</v>
      </c>
    </row>
    <row r="67" spans="1:2" x14ac:dyDescent="0.25">
      <c r="A67" s="143">
        <v>11</v>
      </c>
      <c r="B67" s="143" t="s">
        <v>189</v>
      </c>
    </row>
    <row r="68" spans="1:2" x14ac:dyDescent="0.25">
      <c r="A68" s="143">
        <v>12</v>
      </c>
      <c r="B68" s="143" t="s">
        <v>188</v>
      </c>
    </row>
    <row r="69" spans="1:2" x14ac:dyDescent="0.25">
      <c r="A69" s="143">
        <v>13</v>
      </c>
      <c r="B69" s="143" t="s">
        <v>97</v>
      </c>
    </row>
    <row r="70" spans="1:2" x14ac:dyDescent="0.25">
      <c r="A70" s="143">
        <v>14</v>
      </c>
      <c r="B70" s="143" t="s">
        <v>72</v>
      </c>
    </row>
    <row r="71" spans="1:2" x14ac:dyDescent="0.25">
      <c r="A71" s="143">
        <v>15</v>
      </c>
      <c r="B71" s="143" t="s">
        <v>388</v>
      </c>
    </row>
    <row r="72" spans="1:2" x14ac:dyDescent="0.25">
      <c r="A72" s="143">
        <v>16</v>
      </c>
      <c r="B72" s="143" t="s">
        <v>83</v>
      </c>
    </row>
    <row r="73" spans="1:2" x14ac:dyDescent="0.25">
      <c r="A73" s="143">
        <v>17</v>
      </c>
      <c r="B73" s="143" t="s">
        <v>124</v>
      </c>
    </row>
    <row r="74" spans="1:2" x14ac:dyDescent="0.25">
      <c r="A74" s="143">
        <v>18</v>
      </c>
      <c r="B74" s="143" t="s">
        <v>125</v>
      </c>
    </row>
    <row r="75" spans="1:2" x14ac:dyDescent="0.25">
      <c r="A75" s="143">
        <v>19</v>
      </c>
      <c r="B75" s="143" t="s">
        <v>84</v>
      </c>
    </row>
    <row r="76" spans="1:2" x14ac:dyDescent="0.25">
      <c r="A76" s="143">
        <v>20</v>
      </c>
      <c r="B76" s="143" t="s">
        <v>200</v>
      </c>
    </row>
    <row r="77" spans="1:2" x14ac:dyDescent="0.25">
      <c r="A77" s="143">
        <v>21</v>
      </c>
      <c r="B77" s="143" t="s">
        <v>67</v>
      </c>
    </row>
    <row r="78" spans="1:2" x14ac:dyDescent="0.25">
      <c r="A78" s="143">
        <v>22</v>
      </c>
      <c r="B78" s="143" t="s">
        <v>68</v>
      </c>
    </row>
    <row r="79" spans="1:2" x14ac:dyDescent="0.25">
      <c r="A79" s="143">
        <v>23</v>
      </c>
      <c r="B79" s="143" t="s">
        <v>85</v>
      </c>
    </row>
    <row r="80" spans="1:2" x14ac:dyDescent="0.25">
      <c r="A80" s="143">
        <v>24</v>
      </c>
      <c r="B80" s="143" t="s">
        <v>373</v>
      </c>
    </row>
    <row r="81" spans="1:2" x14ac:dyDescent="0.25">
      <c r="A81" s="143">
        <v>25</v>
      </c>
      <c r="B81" s="143" t="s">
        <v>86</v>
      </c>
    </row>
    <row r="82" spans="1:2" x14ac:dyDescent="0.25">
      <c r="A82" s="143">
        <v>26</v>
      </c>
      <c r="B82" s="143" t="s">
        <v>128</v>
      </c>
    </row>
    <row r="83" spans="1:2" x14ac:dyDescent="0.25">
      <c r="A83" s="143">
        <v>27</v>
      </c>
      <c r="B83" s="143" t="s">
        <v>87</v>
      </c>
    </row>
    <row r="84" spans="1:2" x14ac:dyDescent="0.25">
      <c r="A84" s="143">
        <v>28</v>
      </c>
      <c r="B84" s="143" t="s">
        <v>190</v>
      </c>
    </row>
    <row r="85" spans="1:2" x14ac:dyDescent="0.25">
      <c r="A85" s="143">
        <v>29</v>
      </c>
      <c r="B85" s="143" t="s">
        <v>201</v>
      </c>
    </row>
    <row r="86" spans="1:2" x14ac:dyDescent="0.25">
      <c r="A86" s="143">
        <v>30</v>
      </c>
      <c r="B86" s="143" t="s">
        <v>88</v>
      </c>
    </row>
    <row r="87" spans="1:2" x14ac:dyDescent="0.25">
      <c r="A87" s="143">
        <v>31</v>
      </c>
      <c r="B87" s="143" t="s">
        <v>89</v>
      </c>
    </row>
    <row r="88" spans="1:2" x14ac:dyDescent="0.25">
      <c r="A88" s="143">
        <v>32</v>
      </c>
      <c r="B88" s="143" t="s">
        <v>116</v>
      </c>
    </row>
    <row r="89" spans="1:2" x14ac:dyDescent="0.25">
      <c r="A89" s="143">
        <v>33</v>
      </c>
      <c r="B89" s="143" t="s">
        <v>117</v>
      </c>
    </row>
    <row r="90" spans="1:2" x14ac:dyDescent="0.25">
      <c r="A90" s="143">
        <v>34</v>
      </c>
      <c r="B90" s="143" t="s">
        <v>199</v>
      </c>
    </row>
    <row r="91" spans="1:2" x14ac:dyDescent="0.25">
      <c r="A91" s="143">
        <v>35</v>
      </c>
      <c r="B91" s="143" t="s">
        <v>90</v>
      </c>
    </row>
    <row r="92" spans="1:2" x14ac:dyDescent="0.25">
      <c r="A92" s="143">
        <v>36</v>
      </c>
      <c r="B92" s="143" t="s">
        <v>191</v>
      </c>
    </row>
    <row r="93" spans="1:2" x14ac:dyDescent="0.25">
      <c r="A93" s="143">
        <v>37</v>
      </c>
      <c r="B93" s="143" t="s">
        <v>126</v>
      </c>
    </row>
    <row r="94" spans="1:2" x14ac:dyDescent="0.25">
      <c r="A94" s="143">
        <v>38</v>
      </c>
      <c r="B94" s="143" t="s">
        <v>91</v>
      </c>
    </row>
    <row r="95" spans="1:2" x14ac:dyDescent="0.25">
      <c r="A95" s="143">
        <v>39</v>
      </c>
      <c r="B95" s="143" t="s">
        <v>129</v>
      </c>
    </row>
    <row r="96" spans="1:2" x14ac:dyDescent="0.25">
      <c r="A96" s="143">
        <v>40</v>
      </c>
      <c r="B96" s="143" t="s">
        <v>92</v>
      </c>
    </row>
    <row r="97" spans="1:2" x14ac:dyDescent="0.25">
      <c r="A97" s="143">
        <v>41</v>
      </c>
      <c r="B97" s="143" t="s">
        <v>93</v>
      </c>
    </row>
    <row r="98" spans="1:2" x14ac:dyDescent="0.25">
      <c r="A98" s="143">
        <v>42</v>
      </c>
      <c r="B98" s="143" t="s">
        <v>127</v>
      </c>
    </row>
    <row r="99" spans="1:2" x14ac:dyDescent="0.25">
      <c r="A99" s="143">
        <v>43</v>
      </c>
      <c r="B99" s="143" t="s">
        <v>94</v>
      </c>
    </row>
    <row r="100" spans="1:2" x14ac:dyDescent="0.25">
      <c r="A100" s="143">
        <v>44</v>
      </c>
      <c r="B100" s="143" t="s">
        <v>95</v>
      </c>
    </row>
    <row r="101" spans="1:2" x14ac:dyDescent="0.25">
      <c r="A101" s="143">
        <v>45</v>
      </c>
      <c r="B101" s="143" t="s">
        <v>96</v>
      </c>
    </row>
    <row r="102" spans="1:2" x14ac:dyDescent="0.25">
      <c r="A102" s="143">
        <v>46</v>
      </c>
      <c r="B102" s="143" t="s">
        <v>123</v>
      </c>
    </row>
    <row r="107" spans="1:2" x14ac:dyDescent="0.25">
      <c r="B107" s="143"/>
    </row>
    <row r="108" spans="1:2" x14ac:dyDescent="0.25">
      <c r="B108" s="145" t="s">
        <v>122</v>
      </c>
    </row>
    <row r="109" spans="1:2" x14ac:dyDescent="0.25">
      <c r="B109" s="143"/>
    </row>
    <row r="110" spans="1:2" x14ac:dyDescent="0.25">
      <c r="B110" s="143"/>
    </row>
    <row r="111" spans="1:2" x14ac:dyDescent="0.25">
      <c r="B111" s="142" t="s">
        <v>75</v>
      </c>
    </row>
    <row r="112" spans="1:2" x14ac:dyDescent="0.25">
      <c r="B112" s="143" t="s">
        <v>9</v>
      </c>
    </row>
    <row r="113" spans="2:2" x14ac:dyDescent="0.25">
      <c r="B113" s="143" t="s">
        <v>12</v>
      </c>
    </row>
    <row r="114" spans="2:2" x14ac:dyDescent="0.25">
      <c r="B114" s="143" t="s">
        <v>17</v>
      </c>
    </row>
    <row r="115" spans="2:2" x14ac:dyDescent="0.25">
      <c r="B115" s="143" t="s">
        <v>28</v>
      </c>
    </row>
    <row r="116" spans="2:2" x14ac:dyDescent="0.25">
      <c r="B116" s="143" t="s">
        <v>29</v>
      </c>
    </row>
    <row r="117" spans="2:2" x14ac:dyDescent="0.25">
      <c r="B117" s="143" t="s">
        <v>24</v>
      </c>
    </row>
    <row r="118" spans="2:2" x14ac:dyDescent="0.25">
      <c r="B118" s="143" t="s">
        <v>18</v>
      </c>
    </row>
    <row r="119" spans="2:2" x14ac:dyDescent="0.25">
      <c r="B119" s="143" t="s">
        <v>19</v>
      </c>
    </row>
    <row r="120" spans="2:2" x14ac:dyDescent="0.25">
      <c r="B120" s="143" t="s">
        <v>13</v>
      </c>
    </row>
    <row r="121" spans="2:2" x14ac:dyDescent="0.25">
      <c r="B121" s="143" t="s">
        <v>14</v>
      </c>
    </row>
    <row r="122" spans="2:2" x14ac:dyDescent="0.25">
      <c r="B122" s="143" t="s">
        <v>30</v>
      </c>
    </row>
    <row r="123" spans="2:2" x14ac:dyDescent="0.25">
      <c r="B123" s="143" t="s">
        <v>21</v>
      </c>
    </row>
    <row r="124" spans="2:2" x14ac:dyDescent="0.25">
      <c r="B124" s="143" t="s">
        <v>23</v>
      </c>
    </row>
    <row r="125" spans="2:2" x14ac:dyDescent="0.25">
      <c r="B125" s="143" t="s">
        <v>20</v>
      </c>
    </row>
    <row r="126" spans="2:2" x14ac:dyDescent="0.25">
      <c r="B126" s="143" t="s">
        <v>25</v>
      </c>
    </row>
    <row r="127" spans="2:2" x14ac:dyDescent="0.25">
      <c r="B127" s="143" t="s">
        <v>7</v>
      </c>
    </row>
    <row r="128" spans="2:2" x14ac:dyDescent="0.25">
      <c r="B128" s="143" t="s">
        <v>8</v>
      </c>
    </row>
    <row r="129" spans="2:2" x14ac:dyDescent="0.25">
      <c r="B129" s="143" t="s">
        <v>4</v>
      </c>
    </row>
    <row r="130" spans="2:2" x14ac:dyDescent="0.25">
      <c r="B130" s="143" t="s">
        <v>6</v>
      </c>
    </row>
    <row r="131" spans="2:2" x14ac:dyDescent="0.25">
      <c r="B131" s="143" t="s">
        <v>5</v>
      </c>
    </row>
    <row r="132" spans="2:2" x14ac:dyDescent="0.25">
      <c r="B132" s="143" t="s">
        <v>31</v>
      </c>
    </row>
    <row r="133" spans="2:2" x14ac:dyDescent="0.25">
      <c r="B133" s="143" t="s">
        <v>32</v>
      </c>
    </row>
    <row r="134" spans="2:2" x14ac:dyDescent="0.25">
      <c r="B134" s="143" t="s">
        <v>33</v>
      </c>
    </row>
    <row r="135" spans="2:2" x14ac:dyDescent="0.25">
      <c r="B135" s="143" t="s">
        <v>16</v>
      </c>
    </row>
    <row r="136" spans="2:2" x14ac:dyDescent="0.25">
      <c r="B136" s="143" t="s">
        <v>34</v>
      </c>
    </row>
    <row r="137" spans="2:2" x14ac:dyDescent="0.25">
      <c r="B137" s="143" t="s">
        <v>22</v>
      </c>
    </row>
    <row r="138" spans="2:2" x14ac:dyDescent="0.25">
      <c r="B138" s="143" t="s">
        <v>26</v>
      </c>
    </row>
    <row r="139" spans="2:2" x14ac:dyDescent="0.25">
      <c r="B139" s="143" t="s">
        <v>10</v>
      </c>
    </row>
    <row r="140" spans="2:2" x14ac:dyDescent="0.25">
      <c r="B140" s="143" t="s">
        <v>11</v>
      </c>
    </row>
    <row r="141" spans="2:2" x14ac:dyDescent="0.25">
      <c r="B141" s="143" t="s">
        <v>15</v>
      </c>
    </row>
    <row r="142" spans="2:2" x14ac:dyDescent="0.25">
      <c r="B142" s="143" t="s">
        <v>27</v>
      </c>
    </row>
    <row r="143" spans="2:2" x14ac:dyDescent="0.25">
      <c r="B143" s="142" t="s">
        <v>292</v>
      </c>
    </row>
    <row r="144" spans="2:2" x14ac:dyDescent="0.25">
      <c r="B144" s="143" t="s">
        <v>146</v>
      </c>
    </row>
    <row r="145" spans="2:2" x14ac:dyDescent="0.25">
      <c r="B145" s="143" t="s">
        <v>147</v>
      </c>
    </row>
    <row r="146" spans="2:2" x14ac:dyDescent="0.25">
      <c r="B146" s="143" t="s">
        <v>148</v>
      </c>
    </row>
    <row r="147" spans="2:2" x14ac:dyDescent="0.25">
      <c r="B147" s="143" t="s">
        <v>149</v>
      </c>
    </row>
    <row r="148" spans="2:2" x14ac:dyDescent="0.25">
      <c r="B148" s="143" t="s">
        <v>150</v>
      </c>
    </row>
    <row r="149" spans="2:2" x14ac:dyDescent="0.25">
      <c r="B149" s="143" t="s">
        <v>151</v>
      </c>
    </row>
    <row r="150" spans="2:2" x14ac:dyDescent="0.25">
      <c r="B150" s="143" t="s">
        <v>152</v>
      </c>
    </row>
    <row r="151" spans="2:2" x14ac:dyDescent="0.25">
      <c r="B151" s="143" t="s">
        <v>153</v>
      </c>
    </row>
    <row r="152" spans="2:2" x14ac:dyDescent="0.25">
      <c r="B152" s="142" t="s">
        <v>73</v>
      </c>
    </row>
    <row r="153" spans="2:2" x14ac:dyDescent="0.25">
      <c r="B153" s="143" t="s">
        <v>221</v>
      </c>
    </row>
    <row r="154" spans="2:2" x14ac:dyDescent="0.25">
      <c r="B154" s="143" t="s">
        <v>222</v>
      </c>
    </row>
    <row r="155" spans="2:2" x14ac:dyDescent="0.25">
      <c r="B155" s="143" t="s">
        <v>223</v>
      </c>
    </row>
    <row r="156" spans="2:2" x14ac:dyDescent="0.25">
      <c r="B156" s="143" t="s">
        <v>224</v>
      </c>
    </row>
    <row r="157" spans="2:2" x14ac:dyDescent="0.25">
      <c r="B157" s="143" t="s">
        <v>225</v>
      </c>
    </row>
    <row r="158" spans="2:2" x14ac:dyDescent="0.25">
      <c r="B158" s="143" t="s">
        <v>226</v>
      </c>
    </row>
    <row r="159" spans="2:2" x14ac:dyDescent="0.25">
      <c r="B159" s="143" t="s">
        <v>227</v>
      </c>
    </row>
    <row r="160" spans="2:2" x14ac:dyDescent="0.25">
      <c r="B160" s="143" t="s">
        <v>228</v>
      </c>
    </row>
    <row r="161" spans="2:2" x14ac:dyDescent="0.25">
      <c r="B161" s="143" t="s">
        <v>229</v>
      </c>
    </row>
    <row r="162" spans="2:2" x14ac:dyDescent="0.25">
      <c r="B162" s="143" t="s">
        <v>230</v>
      </c>
    </row>
    <row r="163" spans="2:2" x14ac:dyDescent="0.25">
      <c r="B163" s="142" t="s">
        <v>74</v>
      </c>
    </row>
    <row r="164" spans="2:2" x14ac:dyDescent="0.25">
      <c r="B164" s="143" t="s">
        <v>231</v>
      </c>
    </row>
    <row r="165" spans="2:2" x14ac:dyDescent="0.25">
      <c r="B165" s="143" t="s">
        <v>232</v>
      </c>
    </row>
    <row r="166" spans="2:2" x14ac:dyDescent="0.25">
      <c r="B166" s="143" t="s">
        <v>233</v>
      </c>
    </row>
    <row r="167" spans="2:2" x14ac:dyDescent="0.25">
      <c r="B167" s="143" t="s">
        <v>234</v>
      </c>
    </row>
    <row r="168" spans="2:2" x14ac:dyDescent="0.25">
      <c r="B168" s="143" t="s">
        <v>235</v>
      </c>
    </row>
    <row r="169" spans="2:2" x14ac:dyDescent="0.25">
      <c r="B169" s="143" t="s">
        <v>236</v>
      </c>
    </row>
    <row r="170" spans="2:2" x14ac:dyDescent="0.25">
      <c r="B170" s="143" t="s">
        <v>237</v>
      </c>
    </row>
    <row r="171" spans="2:2" x14ac:dyDescent="0.25">
      <c r="B171" s="143" t="s">
        <v>238</v>
      </c>
    </row>
    <row r="172" spans="2:2" x14ac:dyDescent="0.25">
      <c r="B172" s="143" t="s">
        <v>239</v>
      </c>
    </row>
    <row r="173" spans="2:2" x14ac:dyDescent="0.25">
      <c r="B173" s="143" t="s">
        <v>240</v>
      </c>
    </row>
    <row r="174" spans="2:2" x14ac:dyDescent="0.25">
      <c r="B174" s="143" t="s">
        <v>241</v>
      </c>
    </row>
    <row r="175" spans="2:2" x14ac:dyDescent="0.25">
      <c r="B175" s="143" t="s">
        <v>242</v>
      </c>
    </row>
    <row r="176" spans="2:2" x14ac:dyDescent="0.25">
      <c r="B176" s="143" t="s">
        <v>243</v>
      </c>
    </row>
    <row r="177" spans="2:2" x14ac:dyDescent="0.25">
      <c r="B177" s="143" t="s">
        <v>244</v>
      </c>
    </row>
    <row r="178" spans="2:2" x14ac:dyDescent="0.25">
      <c r="B178" s="143" t="s">
        <v>245</v>
      </c>
    </row>
    <row r="179" spans="2:2" x14ac:dyDescent="0.25">
      <c r="B179" s="143" t="s">
        <v>246</v>
      </c>
    </row>
    <row r="180" spans="2:2" x14ac:dyDescent="0.25">
      <c r="B180" s="143" t="s">
        <v>247</v>
      </c>
    </row>
    <row r="181" spans="2:2" x14ac:dyDescent="0.25">
      <c r="B181" s="143" t="s">
        <v>248</v>
      </c>
    </row>
    <row r="182" spans="2:2" x14ac:dyDescent="0.25">
      <c r="B182" s="143" t="s">
        <v>249</v>
      </c>
    </row>
    <row r="183" spans="2:2" x14ac:dyDescent="0.25">
      <c r="B183" s="143" t="s">
        <v>250</v>
      </c>
    </row>
    <row r="184" spans="2:2" x14ac:dyDescent="0.25">
      <c r="B184" s="142" t="s">
        <v>277</v>
      </c>
    </row>
    <row r="185" spans="2:2" x14ac:dyDescent="0.25">
      <c r="B185" s="143" t="s">
        <v>278</v>
      </c>
    </row>
    <row r="186" spans="2:2" x14ac:dyDescent="0.25">
      <c r="B186" s="144" t="s">
        <v>279</v>
      </c>
    </row>
    <row r="187" spans="2:2" x14ac:dyDescent="0.25">
      <c r="B187" s="143" t="s">
        <v>280</v>
      </c>
    </row>
    <row r="188" spans="2:2" x14ac:dyDescent="0.25">
      <c r="B188" s="143" t="s">
        <v>281</v>
      </c>
    </row>
    <row r="189" spans="2:2" x14ac:dyDescent="0.25">
      <c r="B189" s="143" t="s">
        <v>282</v>
      </c>
    </row>
    <row r="190" spans="2:2" x14ac:dyDescent="0.25">
      <c r="B190" s="143" t="s">
        <v>283</v>
      </c>
    </row>
    <row r="191" spans="2:2" x14ac:dyDescent="0.25">
      <c r="B191" s="143" t="s">
        <v>284</v>
      </c>
    </row>
    <row r="192" spans="2:2" x14ac:dyDescent="0.25">
      <c r="B192" s="143" t="s">
        <v>227</v>
      </c>
    </row>
    <row r="193" spans="2:2" x14ac:dyDescent="0.25">
      <c r="B193" s="144" t="s">
        <v>290</v>
      </c>
    </row>
    <row r="194" spans="2:2" x14ac:dyDescent="0.25">
      <c r="B194" s="142" t="s">
        <v>276</v>
      </c>
    </row>
    <row r="195" spans="2:2" x14ac:dyDescent="0.25">
      <c r="B195" s="143" t="s">
        <v>285</v>
      </c>
    </row>
    <row r="196" spans="2:2" x14ac:dyDescent="0.25">
      <c r="B196" s="143" t="s">
        <v>286</v>
      </c>
    </row>
    <row r="197" spans="2:2" x14ac:dyDescent="0.25">
      <c r="B197" s="143" t="s">
        <v>287</v>
      </c>
    </row>
    <row r="198" spans="2:2" x14ac:dyDescent="0.25">
      <c r="B198" s="143" t="s">
        <v>288</v>
      </c>
    </row>
    <row r="199" spans="2:2" x14ac:dyDescent="0.25">
      <c r="B199" s="143" t="s">
        <v>289</v>
      </c>
    </row>
    <row r="200" spans="2:2" x14ac:dyDescent="0.25">
      <c r="B200" s="143" t="s">
        <v>291</v>
      </c>
    </row>
  </sheetData>
  <sheetProtection algorithmName="SHA-512" hashValue="3E8X89+MY0+9OlZKaXqaIu314+A7G5SS5hL5KXSWz4Py0ZwULdRo8a2RLsM4uPZfa7CY2nBPBIP2fkZbe8iB6w==" saltValue="xBV+hMfw9PnMqFFAiFrDHw==" spinCount="100000" sheet="1" formatCells="0" formatColumns="0" formatRows="0" insertColumns="0" insertRows="0" insertHyperlinks="0" deleteColumns="0" deleteRows="0"/>
  <sortState xmlns:xlrd2="http://schemas.microsoft.com/office/spreadsheetml/2017/richdata2" ref="B52:B92">
    <sortCondition ref="B68:B10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3"/>
  <sheetViews>
    <sheetView workbookViewId="0">
      <selection activeCell="H16" sqref="H16"/>
    </sheetView>
  </sheetViews>
  <sheetFormatPr defaultRowHeight="12.75" x14ac:dyDescent="0.2"/>
  <cols>
    <col min="1" max="1" width="10.28515625" style="146" bestFit="1" customWidth="1"/>
    <col min="2" max="2" width="3.28515625" style="146" customWidth="1"/>
    <col min="3" max="3" width="25.140625" style="146" customWidth="1"/>
    <col min="4" max="16384" width="9.140625" style="146"/>
  </cols>
  <sheetData>
    <row r="1" spans="1:4" x14ac:dyDescent="0.2">
      <c r="A1" s="234" t="s">
        <v>46</v>
      </c>
      <c r="B1" s="146">
        <v>1</v>
      </c>
      <c r="C1" s="146" t="s">
        <v>35</v>
      </c>
    </row>
    <row r="2" spans="1:4" x14ac:dyDescent="0.2">
      <c r="A2" s="234"/>
      <c r="B2" s="146">
        <v>2</v>
      </c>
      <c r="C2" s="146" t="s">
        <v>37</v>
      </c>
    </row>
    <row r="3" spans="1:4" x14ac:dyDescent="0.2">
      <c r="A3" s="234"/>
      <c r="B3" s="146">
        <v>3</v>
      </c>
      <c r="C3" s="146" t="s">
        <v>119</v>
      </c>
    </row>
    <row r="4" spans="1:4" x14ac:dyDescent="0.2">
      <c r="A4" s="234"/>
      <c r="B4" s="146">
        <v>4</v>
      </c>
      <c r="C4" s="146" t="s">
        <v>38</v>
      </c>
    </row>
    <row r="5" spans="1:4" x14ac:dyDescent="0.2">
      <c r="A5" s="234"/>
      <c r="B5" s="146">
        <v>5</v>
      </c>
      <c r="C5" s="146" t="s">
        <v>142</v>
      </c>
    </row>
    <row r="6" spans="1:4" x14ac:dyDescent="0.2">
      <c r="A6" s="234"/>
      <c r="B6" s="146">
        <v>6</v>
      </c>
      <c r="C6" s="146" t="s">
        <v>40</v>
      </c>
    </row>
    <row r="7" spans="1:4" x14ac:dyDescent="0.2">
      <c r="A7" s="234"/>
      <c r="B7" s="146">
        <v>7</v>
      </c>
      <c r="C7" s="146" t="s">
        <v>42</v>
      </c>
    </row>
    <row r="8" spans="1:4" x14ac:dyDescent="0.2">
      <c r="A8" s="234"/>
      <c r="B8" s="146">
        <v>8</v>
      </c>
      <c r="C8" s="146" t="s">
        <v>145</v>
      </c>
    </row>
    <row r="9" spans="1:4" x14ac:dyDescent="0.2">
      <c r="A9" s="234"/>
      <c r="B9" s="146">
        <v>9</v>
      </c>
      <c r="C9" s="146" t="s">
        <v>45</v>
      </c>
    </row>
    <row r="10" spans="1:4" x14ac:dyDescent="0.2">
      <c r="A10" s="234"/>
      <c r="B10" s="146">
        <v>10</v>
      </c>
      <c r="C10" s="146" t="s">
        <v>44</v>
      </c>
    </row>
    <row r="11" spans="1:4" x14ac:dyDescent="0.2">
      <c r="A11" s="234"/>
      <c r="B11" s="146">
        <v>11</v>
      </c>
      <c r="C11" s="146" t="s">
        <v>43</v>
      </c>
    </row>
    <row r="12" spans="1:4" x14ac:dyDescent="0.2">
      <c r="A12" s="234"/>
    </row>
    <row r="13" spans="1:4" x14ac:dyDescent="0.2">
      <c r="A13" s="234"/>
    </row>
    <row r="14" spans="1:4" ht="12.75" customHeight="1" x14ac:dyDescent="0.2">
      <c r="A14" s="234" t="s">
        <v>365</v>
      </c>
      <c r="B14" s="146">
        <v>1</v>
      </c>
      <c r="C14" s="146" t="s">
        <v>272</v>
      </c>
    </row>
    <row r="15" spans="1:4" x14ac:dyDescent="0.2">
      <c r="A15" s="234"/>
      <c r="B15" s="146">
        <v>2</v>
      </c>
      <c r="C15" s="146" t="s">
        <v>397</v>
      </c>
      <c r="D15" s="146" t="s">
        <v>65</v>
      </c>
    </row>
    <row r="16" spans="1:4" x14ac:dyDescent="0.2">
      <c r="A16" s="234"/>
      <c r="B16" s="146">
        <v>3</v>
      </c>
      <c r="C16" s="146" t="s">
        <v>345</v>
      </c>
      <c r="D16" s="146" t="s">
        <v>56</v>
      </c>
    </row>
    <row r="17" spans="1:4" x14ac:dyDescent="0.2">
      <c r="A17" s="234"/>
      <c r="B17" s="146">
        <v>4</v>
      </c>
      <c r="C17" s="146" t="s">
        <v>389</v>
      </c>
      <c r="D17" s="146" t="s">
        <v>390</v>
      </c>
    </row>
    <row r="18" spans="1:4" x14ac:dyDescent="0.2">
      <c r="A18" s="234"/>
      <c r="B18" s="146">
        <v>5</v>
      </c>
      <c r="C18" s="146" t="s">
        <v>55</v>
      </c>
      <c r="D18" s="146" t="s">
        <v>56</v>
      </c>
    </row>
    <row r="19" spans="1:4" x14ac:dyDescent="0.2">
      <c r="A19" s="234"/>
      <c r="B19" s="146">
        <v>6</v>
      </c>
      <c r="C19" s="146" t="s">
        <v>299</v>
      </c>
      <c r="D19" s="146" t="s">
        <v>56</v>
      </c>
    </row>
    <row r="20" spans="1:4" x14ac:dyDescent="0.2">
      <c r="A20" s="234"/>
      <c r="B20" s="146">
        <v>7</v>
      </c>
      <c r="C20" s="146" t="s">
        <v>332</v>
      </c>
      <c r="D20" s="146" t="s">
        <v>56</v>
      </c>
    </row>
    <row r="21" spans="1:4" x14ac:dyDescent="0.2">
      <c r="A21" s="234"/>
      <c r="B21" s="146">
        <v>8</v>
      </c>
      <c r="C21" s="146" t="s">
        <v>323</v>
      </c>
      <c r="D21" s="146" t="s">
        <v>324</v>
      </c>
    </row>
    <row r="22" spans="1:4" x14ac:dyDescent="0.2">
      <c r="A22" s="234"/>
      <c r="B22" s="146">
        <v>9</v>
      </c>
      <c r="C22" s="146" t="s">
        <v>391</v>
      </c>
      <c r="D22" s="146" t="s">
        <v>56</v>
      </c>
    </row>
    <row r="23" spans="1:4" x14ac:dyDescent="0.2">
      <c r="A23" s="234"/>
      <c r="B23" s="146">
        <v>10</v>
      </c>
      <c r="C23" s="146" t="s">
        <v>333</v>
      </c>
      <c r="D23" s="146" t="s">
        <v>334</v>
      </c>
    </row>
    <row r="24" spans="1:4" x14ac:dyDescent="0.2">
      <c r="A24" s="234"/>
      <c r="B24" s="146">
        <v>11</v>
      </c>
      <c r="C24" s="146" t="s">
        <v>341</v>
      </c>
      <c r="D24" s="146" t="s">
        <v>342</v>
      </c>
    </row>
    <row r="25" spans="1:4" x14ac:dyDescent="0.2">
      <c r="A25" s="234"/>
      <c r="B25" s="146">
        <v>12</v>
      </c>
      <c r="C25" s="146" t="s">
        <v>339</v>
      </c>
      <c r="D25" s="146" t="s">
        <v>340</v>
      </c>
    </row>
    <row r="26" spans="1:4" x14ac:dyDescent="0.2">
      <c r="A26" s="234"/>
      <c r="B26" s="146">
        <v>13</v>
      </c>
      <c r="C26" s="146" t="s">
        <v>416</v>
      </c>
      <c r="D26" s="146" t="s">
        <v>417</v>
      </c>
    </row>
    <row r="27" spans="1:4" x14ac:dyDescent="0.2">
      <c r="A27" s="234"/>
      <c r="B27" s="146">
        <v>14</v>
      </c>
      <c r="C27" s="146" t="s">
        <v>367</v>
      </c>
      <c r="D27" s="146" t="s">
        <v>368</v>
      </c>
    </row>
    <row r="28" spans="1:4" x14ac:dyDescent="0.2">
      <c r="A28" s="234"/>
      <c r="B28" s="146">
        <v>15</v>
      </c>
      <c r="C28" s="146" t="s">
        <v>392</v>
      </c>
      <c r="D28" s="146" t="s">
        <v>61</v>
      </c>
    </row>
    <row r="29" spans="1:4" x14ac:dyDescent="0.2">
      <c r="A29" s="234"/>
      <c r="B29" s="146">
        <v>16</v>
      </c>
      <c r="C29" s="146" t="s">
        <v>418</v>
      </c>
      <c r="D29" s="146" t="s">
        <v>419</v>
      </c>
    </row>
    <row r="30" spans="1:4" x14ac:dyDescent="0.2">
      <c r="A30" s="234"/>
      <c r="B30" s="146">
        <v>17</v>
      </c>
      <c r="C30" s="146" t="s">
        <v>118</v>
      </c>
      <c r="D30" s="146" t="s">
        <v>121</v>
      </c>
    </row>
    <row r="31" spans="1:4" x14ac:dyDescent="0.2">
      <c r="A31" s="234"/>
      <c r="B31" s="146">
        <v>18</v>
      </c>
      <c r="C31" s="146" t="s">
        <v>57</v>
      </c>
      <c r="D31" s="146" t="s">
        <v>58</v>
      </c>
    </row>
    <row r="32" spans="1:4" x14ac:dyDescent="0.2">
      <c r="A32" s="234"/>
      <c r="B32" s="146">
        <v>19</v>
      </c>
      <c r="C32" s="146" t="s">
        <v>335</v>
      </c>
      <c r="D32" s="146" t="s">
        <v>58</v>
      </c>
    </row>
    <row r="33" spans="1:4" x14ac:dyDescent="0.2">
      <c r="A33" s="234"/>
      <c r="B33" s="146">
        <v>20</v>
      </c>
      <c r="C33" s="146" t="s">
        <v>393</v>
      </c>
      <c r="D33" s="146" t="s">
        <v>394</v>
      </c>
    </row>
    <row r="34" spans="1:4" x14ac:dyDescent="0.2">
      <c r="A34" s="234"/>
      <c r="B34" s="146">
        <v>21</v>
      </c>
      <c r="C34" s="146" t="s">
        <v>386</v>
      </c>
      <c r="D34" s="146" t="s">
        <v>360</v>
      </c>
    </row>
    <row r="35" spans="1:4" x14ac:dyDescent="0.2">
      <c r="A35" s="234"/>
      <c r="B35" s="146">
        <v>22</v>
      </c>
      <c r="C35" s="146" t="s">
        <v>395</v>
      </c>
      <c r="D35" s="146" t="s">
        <v>390</v>
      </c>
    </row>
    <row r="36" spans="1:4" x14ac:dyDescent="0.2">
      <c r="A36" s="234"/>
      <c r="B36" s="146">
        <v>23</v>
      </c>
      <c r="C36" s="146" t="s">
        <v>70</v>
      </c>
      <c r="D36" s="146" t="s">
        <v>58</v>
      </c>
    </row>
    <row r="37" spans="1:4" x14ac:dyDescent="0.2">
      <c r="A37" s="234"/>
      <c r="B37" s="146">
        <v>24</v>
      </c>
    </row>
    <row r="40" spans="1:4" ht="12.75" customHeight="1" x14ac:dyDescent="0.2">
      <c r="A40" s="234" t="s">
        <v>120</v>
      </c>
      <c r="B40" s="146">
        <v>1</v>
      </c>
      <c r="C40" s="146" t="s">
        <v>36</v>
      </c>
      <c r="D40" s="146" t="s">
        <v>143</v>
      </c>
    </row>
    <row r="41" spans="1:4" x14ac:dyDescent="0.2">
      <c r="A41" s="234"/>
      <c r="B41" s="146">
        <v>2</v>
      </c>
      <c r="C41" s="146" t="s">
        <v>39</v>
      </c>
      <c r="D41" s="146" t="s">
        <v>144</v>
      </c>
    </row>
    <row r="42" spans="1:4" x14ac:dyDescent="0.2">
      <c r="A42" s="234"/>
      <c r="B42" s="146">
        <v>3</v>
      </c>
      <c r="C42" s="146" t="s">
        <v>41</v>
      </c>
      <c r="D42" s="146" t="s">
        <v>144</v>
      </c>
    </row>
    <row r="43" spans="1:4" x14ac:dyDescent="0.2">
      <c r="A43" s="234"/>
    </row>
    <row r="44" spans="1:4" x14ac:dyDescent="0.2">
      <c r="A44" s="234"/>
    </row>
    <row r="45" spans="1:4" x14ac:dyDescent="0.2">
      <c r="A45" s="234"/>
    </row>
    <row r="46" spans="1:4" x14ac:dyDescent="0.2">
      <c r="A46" s="234"/>
      <c r="B46" s="146">
        <v>1</v>
      </c>
      <c r="C46" s="146" t="s">
        <v>63</v>
      </c>
      <c r="D46" s="146" t="s">
        <v>50</v>
      </c>
    </row>
    <row r="47" spans="1:4" x14ac:dyDescent="0.2">
      <c r="A47" s="234"/>
      <c r="B47" s="146">
        <v>2</v>
      </c>
      <c r="C47" s="146" t="s">
        <v>69</v>
      </c>
      <c r="D47" s="146" t="s">
        <v>65</v>
      </c>
    </row>
    <row r="48" spans="1:4" x14ac:dyDescent="0.2">
      <c r="A48" s="234"/>
      <c r="B48" s="146">
        <v>3</v>
      </c>
      <c r="C48" s="146" t="s">
        <v>64</v>
      </c>
      <c r="D48" s="146" t="s">
        <v>65</v>
      </c>
    </row>
    <row r="49" spans="1:4" x14ac:dyDescent="0.2">
      <c r="A49" s="234"/>
      <c r="B49" s="146">
        <v>4</v>
      </c>
      <c r="C49" s="146" t="s">
        <v>47</v>
      </c>
      <c r="D49" s="146" t="s">
        <v>48</v>
      </c>
    </row>
    <row r="50" spans="1:4" x14ac:dyDescent="0.2">
      <c r="A50" s="234"/>
      <c r="B50" s="146">
        <v>5</v>
      </c>
      <c r="C50" s="146" t="s">
        <v>59</v>
      </c>
      <c r="D50" s="146" t="s">
        <v>60</v>
      </c>
    </row>
    <row r="51" spans="1:4" x14ac:dyDescent="0.2">
      <c r="A51" s="234"/>
      <c r="B51" s="146">
        <v>6</v>
      </c>
      <c r="C51" s="146" t="s">
        <v>140</v>
      </c>
      <c r="D51" s="146" t="s">
        <v>141</v>
      </c>
    </row>
    <row r="52" spans="1:4" x14ac:dyDescent="0.2">
      <c r="A52" s="234"/>
      <c r="B52" s="146">
        <v>7</v>
      </c>
      <c r="C52" s="146" t="s">
        <v>353</v>
      </c>
      <c r="D52" s="146" t="s">
        <v>354</v>
      </c>
    </row>
    <row r="53" spans="1:4" x14ac:dyDescent="0.2">
      <c r="A53" s="234"/>
      <c r="B53" s="146">
        <v>8</v>
      </c>
      <c r="C53" s="146" t="s">
        <v>355</v>
      </c>
      <c r="D53" s="146" t="s">
        <v>356</v>
      </c>
    </row>
    <row r="54" spans="1:4" x14ac:dyDescent="0.2">
      <c r="A54" s="234"/>
      <c r="B54" s="146">
        <v>9</v>
      </c>
      <c r="C54" s="146" t="s">
        <v>357</v>
      </c>
      <c r="D54" s="146" t="s">
        <v>358</v>
      </c>
    </row>
    <row r="55" spans="1:4" x14ac:dyDescent="0.2">
      <c r="A55" s="234"/>
      <c r="B55" s="146">
        <v>10</v>
      </c>
      <c r="C55" s="146" t="s">
        <v>359</v>
      </c>
      <c r="D55" s="146" t="s">
        <v>360</v>
      </c>
    </row>
    <row r="56" spans="1:4" x14ac:dyDescent="0.2">
      <c r="A56" s="234"/>
      <c r="B56" s="146">
        <v>11</v>
      </c>
      <c r="C56" s="146" t="s">
        <v>327</v>
      </c>
      <c r="D56" s="146" t="s">
        <v>361</v>
      </c>
    </row>
    <row r="57" spans="1:4" x14ac:dyDescent="0.2">
      <c r="A57" s="234"/>
      <c r="B57" s="146">
        <v>12</v>
      </c>
      <c r="C57" s="146" t="s">
        <v>51</v>
      </c>
      <c r="D57" s="146" t="s">
        <v>52</v>
      </c>
    </row>
    <row r="58" spans="1:4" x14ac:dyDescent="0.2">
      <c r="A58" s="234"/>
      <c r="B58" s="146">
        <v>13</v>
      </c>
      <c r="C58" s="146" t="s">
        <v>62</v>
      </c>
      <c r="D58" s="146" t="s">
        <v>61</v>
      </c>
    </row>
    <row r="59" spans="1:4" x14ac:dyDescent="0.2">
      <c r="A59" s="234"/>
      <c r="B59" s="146">
        <v>14</v>
      </c>
      <c r="C59" s="146" t="s">
        <v>351</v>
      </c>
      <c r="D59" s="146" t="s">
        <v>352</v>
      </c>
    </row>
    <row r="60" spans="1:4" x14ac:dyDescent="0.2">
      <c r="A60" s="234"/>
      <c r="B60" s="146">
        <v>15</v>
      </c>
      <c r="C60" s="146" t="s">
        <v>49</v>
      </c>
      <c r="D60" s="146" t="s">
        <v>50</v>
      </c>
    </row>
    <row r="61" spans="1:4" x14ac:dyDescent="0.2">
      <c r="A61" s="234"/>
      <c r="B61" s="146">
        <v>16</v>
      </c>
      <c r="C61" s="146" t="s">
        <v>53</v>
      </c>
      <c r="D61" s="146" t="s">
        <v>54</v>
      </c>
    </row>
    <row r="62" spans="1:4" x14ac:dyDescent="0.2">
      <c r="B62" s="146">
        <v>17</v>
      </c>
      <c r="C62" s="146" t="s">
        <v>325</v>
      </c>
      <c r="D62" s="146" t="s">
        <v>326</v>
      </c>
    </row>
    <row r="63" spans="1:4" x14ac:dyDescent="0.2">
      <c r="B63" s="146">
        <v>18</v>
      </c>
      <c r="C63" s="146" t="s">
        <v>154</v>
      </c>
      <c r="D63" s="146" t="s">
        <v>155</v>
      </c>
    </row>
  </sheetData>
  <sheetProtection algorithmName="SHA-512" hashValue="FldoAbl1qqWs6eP5NDNSeslM+D4nWUhUP3HJ4fiFP9Bq8YlvaK6WYp42M/hBwieOwK+3L9+YR9/zJ/lgaBCjgA==" saltValue="Fyt1f7cqNTj3v3giX8mnHA==" spinCount="100000" sheet="1" objects="1" scenarios="1" formatCells="0" formatColumns="0" formatRows="0" insertColumns="0" insertRows="0" insertHyperlinks="0" deleteColumns="0" deleteRows="0"/>
  <sortState xmlns:xlrd2="http://schemas.microsoft.com/office/spreadsheetml/2017/richdata2" ref="C16:D25">
    <sortCondition ref="C15:C23"/>
  </sortState>
  <mergeCells count="3">
    <mergeCell ref="A1:A13"/>
    <mergeCell ref="A40:A61"/>
    <mergeCell ref="A14: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Formularz zamówienia</vt:lpstr>
      <vt:lpstr>Zamówienie wzór-wypełnia DOB</vt:lpstr>
      <vt:lpstr>Kategorie kosztów</vt:lpstr>
      <vt:lpstr>Rejestr pracowni i projektów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Sonia</cp:lastModifiedBy>
  <cp:lastPrinted>2021-10-22T07:07:20Z</cp:lastPrinted>
  <dcterms:created xsi:type="dcterms:W3CDTF">2020-10-27T07:34:54Z</dcterms:created>
  <dcterms:modified xsi:type="dcterms:W3CDTF">2024-12-05T06:56:40Z</dcterms:modified>
</cp:coreProperties>
</file>