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4\Formularze zamówień\"/>
    </mc:Choice>
  </mc:AlternateContent>
  <xr:revisionPtr revIDLastSave="0" documentId="13_ncr:1_{3F8542A6-B65E-455A-9FE3-28945B66C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6" l="1"/>
  <c r="E2" i="1"/>
  <c r="N7" i="1"/>
  <c r="H81" i="6"/>
  <c r="H80" i="6"/>
  <c r="H79" i="6"/>
  <c r="H78" i="6"/>
  <c r="H77" i="6"/>
  <c r="H76" i="6"/>
  <c r="H75" i="6"/>
  <c r="G81" i="6"/>
  <c r="G80" i="6"/>
  <c r="G79" i="6"/>
  <c r="G78" i="6"/>
  <c r="G77" i="6"/>
  <c r="G76" i="6"/>
  <c r="G75" i="6"/>
  <c r="E81" i="6"/>
  <c r="E80" i="6"/>
  <c r="E79" i="6"/>
  <c r="E78" i="6"/>
  <c r="E77" i="6"/>
  <c r="E76" i="6"/>
  <c r="E75" i="6"/>
  <c r="E74" i="6"/>
  <c r="D81" i="6"/>
  <c r="D80" i="6"/>
  <c r="D79" i="6"/>
  <c r="D78" i="6"/>
  <c r="D77" i="6"/>
  <c r="D76" i="6"/>
  <c r="D75" i="6"/>
  <c r="C81" i="6"/>
  <c r="C80" i="6"/>
  <c r="C79" i="6"/>
  <c r="C78" i="6"/>
  <c r="C77" i="6"/>
  <c r="C76" i="6"/>
  <c r="C75" i="6"/>
  <c r="B81" i="6"/>
  <c r="B80" i="6"/>
  <c r="B79" i="6"/>
  <c r="B78" i="6"/>
  <c r="B77" i="6"/>
  <c r="B76" i="6"/>
  <c r="B75" i="6"/>
  <c r="B74" i="6"/>
  <c r="B73" i="6"/>
  <c r="N21" i="1"/>
  <c r="P21" i="1" s="1"/>
  <c r="I81" i="6" s="1"/>
  <c r="N20" i="1"/>
  <c r="P20" i="1" s="1"/>
  <c r="N19" i="1"/>
  <c r="P19" i="1" s="1"/>
  <c r="N18" i="1"/>
  <c r="P18" i="1" s="1"/>
  <c r="Q18" i="1" s="1"/>
  <c r="N17" i="1"/>
  <c r="P17" i="1" s="1"/>
  <c r="Q17" i="1" s="1"/>
  <c r="H84" i="6"/>
  <c r="V2" i="1"/>
  <c r="H98" i="6"/>
  <c r="D98" i="6"/>
  <c r="D97" i="6"/>
  <c r="B98" i="6"/>
  <c r="B97" i="6"/>
  <c r="I78" i="6" l="1"/>
  <c r="Q20" i="1"/>
  <c r="I80" i="6"/>
  <c r="Q19" i="1"/>
  <c r="I79" i="6"/>
  <c r="I77" i="6"/>
  <c r="Q21" i="1"/>
  <c r="X2" i="1"/>
  <c r="AD2" i="1"/>
  <c r="H74" i="6"/>
  <c r="H73" i="6"/>
  <c r="H72" i="6"/>
  <c r="G74" i="6"/>
  <c r="G73" i="6"/>
  <c r="G72" i="6"/>
  <c r="E73" i="6"/>
  <c r="E72" i="6"/>
  <c r="D74" i="6"/>
  <c r="D73" i="6"/>
  <c r="D72" i="6"/>
  <c r="C74" i="6"/>
  <c r="C73" i="6"/>
  <c r="C72" i="6"/>
  <c r="B72" i="6"/>
  <c r="D59" i="6"/>
  <c r="N16" i="1"/>
  <c r="H28" i="6"/>
  <c r="H27" i="6"/>
  <c r="H26" i="6"/>
  <c r="H25" i="6"/>
  <c r="H24" i="6"/>
  <c r="H23" i="6"/>
  <c r="H22" i="6"/>
  <c r="H21" i="6"/>
  <c r="H20" i="6"/>
  <c r="H19" i="6"/>
  <c r="N15" i="1"/>
  <c r="N14" i="1"/>
  <c r="P14" i="1" s="1"/>
  <c r="I74" i="6" s="1"/>
  <c r="N13" i="1"/>
  <c r="N12" i="1"/>
  <c r="N11" i="1"/>
  <c r="N10" i="1"/>
  <c r="N9" i="1"/>
  <c r="N8" i="1"/>
  <c r="N6" i="1"/>
  <c r="P6" i="1" s="1"/>
  <c r="I23" i="6" s="1"/>
  <c r="N5" i="1"/>
  <c r="N4" i="1"/>
  <c r="N3" i="1"/>
  <c r="N2" i="1"/>
  <c r="P10" i="1" l="1"/>
  <c r="I27" i="6" s="1"/>
  <c r="P3" i="1"/>
  <c r="I20" i="6" s="1"/>
  <c r="P7" i="1"/>
  <c r="I24" i="6" s="1"/>
  <c r="P11" i="1"/>
  <c r="I28" i="6" s="1"/>
  <c r="P15" i="1"/>
  <c r="I75" i="6" s="1"/>
  <c r="P4" i="1"/>
  <c r="I21" i="6" s="1"/>
  <c r="P8" i="1"/>
  <c r="I25" i="6" s="1"/>
  <c r="P12" i="1"/>
  <c r="I72" i="6" s="1"/>
  <c r="P16" i="1"/>
  <c r="P2" i="1"/>
  <c r="I19" i="6" s="1"/>
  <c r="P5" i="1"/>
  <c r="I22" i="6" s="1"/>
  <c r="P9" i="1"/>
  <c r="I26" i="6" s="1"/>
  <c r="P13" i="1"/>
  <c r="I73" i="6" s="1"/>
  <c r="Q16" i="1" l="1"/>
  <c r="I76" i="6"/>
  <c r="C43" i="6"/>
  <c r="C95" i="6" s="1"/>
  <c r="C42" i="6"/>
  <c r="C94" i="6" s="1"/>
  <c r="B33" i="6"/>
  <c r="B85" i="6" s="1"/>
  <c r="B34" i="6"/>
  <c r="B86" i="6" s="1"/>
  <c r="Q15" i="1"/>
  <c r="C20" i="6"/>
  <c r="C21" i="6"/>
  <c r="C22" i="6"/>
  <c r="C23" i="6"/>
  <c r="C24" i="6"/>
  <c r="C25" i="6"/>
  <c r="C26" i="6"/>
  <c r="C27" i="6"/>
  <c r="C28" i="6"/>
  <c r="C19" i="6"/>
  <c r="A2" i="1"/>
  <c r="H34" i="6" l="1"/>
  <c r="H86" i="6" s="1"/>
  <c r="D2" i="1" l="1"/>
  <c r="E20" i="6" l="1"/>
  <c r="E21" i="6"/>
  <c r="E22" i="6"/>
  <c r="E23" i="6"/>
  <c r="E24" i="6"/>
  <c r="E25" i="6"/>
  <c r="E26" i="6"/>
  <c r="E27" i="6"/>
  <c r="E28" i="6"/>
  <c r="E19" i="6"/>
  <c r="A7" i="6" l="1"/>
  <c r="A60" i="6" s="1"/>
  <c r="D21" i="6"/>
  <c r="B2" i="1" l="1"/>
  <c r="B12" i="6" l="1"/>
  <c r="B65" i="6" s="1"/>
  <c r="G21" i="6"/>
  <c r="G22" i="6"/>
  <c r="G23" i="6"/>
  <c r="G24" i="6"/>
  <c r="G25" i="6"/>
  <c r="G26" i="6"/>
  <c r="G27" i="6"/>
  <c r="G28" i="6"/>
  <c r="D22" i="6"/>
  <c r="D23" i="6"/>
  <c r="D24" i="6"/>
  <c r="D25" i="6"/>
  <c r="D26" i="6"/>
  <c r="D27" i="6"/>
  <c r="D28" i="6"/>
  <c r="B21" i="6"/>
  <c r="B22" i="6"/>
  <c r="B23" i="6"/>
  <c r="B24" i="6"/>
  <c r="B25" i="6"/>
  <c r="B26" i="6"/>
  <c r="B27" i="6"/>
  <c r="B28" i="6"/>
  <c r="H33" i="6"/>
  <c r="H85" i="6" s="1"/>
  <c r="G20" i="6"/>
  <c r="G19" i="6"/>
  <c r="D20" i="6"/>
  <c r="D19" i="6"/>
  <c r="B20" i="6"/>
  <c r="B19" i="6"/>
  <c r="A15" i="6"/>
  <c r="A68" i="6" s="1"/>
  <c r="Q5" i="1" l="1"/>
  <c r="Q6" i="1"/>
  <c r="Q7" i="1"/>
  <c r="Q8" i="1"/>
  <c r="Q9" i="1"/>
  <c r="Q10" i="1"/>
  <c r="Q11" i="1"/>
  <c r="Q12" i="1"/>
  <c r="Q13" i="1"/>
  <c r="Q14" i="1"/>
  <c r="I30" i="6" l="1"/>
  <c r="I82" i="6" s="1"/>
  <c r="Q4" i="1"/>
  <c r="Q3" i="1" l="1"/>
  <c r="Q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POZYCJA STAŁA! Nie usuwać! Uzupełnić ilość i cenę jednostkową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<sst xmlns="http://schemas.openxmlformats.org/spreadsheetml/2006/main" count="496" uniqueCount="421">
  <si>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</si>
  <si>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</si>
  <si>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</si>
  <si>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</si>
  <si>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</si>
  <si>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</si>
  <si>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</si>
  <si>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</si>
  <si>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</si>
  <si>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</si>
  <si>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</si>
  <si>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</si>
  <si>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</si>
  <si>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</si>
  <si>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</si>
  <si>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</si>
  <si>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</si>
  <si>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</si>
  <si>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</si>
  <si>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</si>
  <si>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</si>
  <si>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</si>
  <si>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</si>
  <si>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</si>
  <si>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</si>
  <si>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</si>
  <si>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</si>
  <si>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</si>
  <si>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</si>
  <si>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</si>
  <si>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</si>
  <si>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</si>
  <si>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</si>
  <si>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</si>
  <si>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</si>
  <si>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</si>
  <si>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</si>
  <si>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</si>
  <si>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</si>
  <si>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</si>
  <si>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</si>
  <si>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</si>
  <si>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</si>
  <si>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</si>
  <si>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</si>
  <si>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</si>
  <si>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</si>
  <si>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</si>
  <si>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</si>
  <si>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</si>
  <si>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</si>
  <si>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</si>
  <si>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</si>
  <si>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</si>
  <si>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</si>
  <si>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</si>
  <si>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</si>
  <si>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</si>
  <si>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</si>
  <si>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</si>
  <si>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</si>
  <si>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</si>
  <si>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</si>
  <si>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</si>
  <si>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</si>
  <si>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</si>
  <si>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</si>
  <si>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</si>
  <si>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</si>
  <si>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</si>
  <si>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</si>
  <si>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</si>
  <si>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</si>
  <si>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</si>
  <si>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</si>
  <si>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</si>
  <si>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</si>
  <si>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</si>
  <si>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</si>
  <si>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</si>
  <si>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</si>
  <si>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</si>
  <si>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</si>
  <si>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</si>
  <si>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</si>
  <si>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</si>
  <si>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</si>
  <si>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</si>
  <si>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</si>
  <si>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</si>
  <si>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</si>
  <si>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</si>
  <si>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</si>
  <si>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</si>
  <si>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</si>
  <si>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</si>
  <si>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</si>
  <si>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</si>
  <si>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</si>
  <si>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</si>
  <si>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</si>
  <si>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</si>
  <si>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</si>
  <si>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</si>
  <si>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</si>
  <si>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</si>
  <si>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</si>
  <si>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</si>
  <si>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</si>
  <si>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</si>
  <si>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</si>
  <si>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</si>
  <si>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</si>
  <si>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</si>
  <si>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</si>
  <si>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</si>
  <si>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</si>
  <si>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</si>
  <si>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</si>
  <si>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</si>
  <si>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</si>
  <si>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</si>
  <si>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</si>
  <si>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</si>
  <si>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</si>
  <si>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</si>
  <si>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</si>
  <si>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</si>
  <si>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</si>
  <si>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</si>
  <si>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</si>
  <si>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</si>
  <si>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</si>
  <si>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</si>
  <si>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</si>
  <si>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</si>
  <si>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</si>
  <si>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</si>
  <si>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</si>
  <si>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</si>
  <si>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</si>
  <si>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</si>
  <si>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</si>
  <si>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</si>
  <si>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</si>
  <si>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</si>
  <si>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</si>
  <si>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</si>
  <si>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</si>
  <si>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</si>
  <si>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</si>
  <si>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</si>
  <si>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</si>
  <si>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</si>
  <si>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</si>
  <si>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</si>
  <si>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</si>
  <si>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</si>
  <si>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</si>
  <si>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</si>
  <si>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</si>
  <si>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</si>
  <si>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</si>
  <si>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</si>
  <si>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</si>
  <si>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</si>
  <si>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</si>
  <si>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</si>
  <si>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</si>
  <si>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</si>
  <si>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</si>
  <si>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</si>
  <si>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</si>
  <si>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</si>
  <si>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</si>
  <si>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</si>
  <si>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</si>
  <si>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</si>
  <si>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</si>
  <si>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</si>
  <si>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</si>
  <si>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</si>
  <si>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</si>
  <si>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</si>
  <si>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Miejsce kosztu: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</si>
  <si>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</si>
  <si>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</si>
  <si>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</si>
  <si>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</si>
  <si>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</si>
  <si>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</si>
  <si>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</si>
  <si>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</si>
  <si>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</si>
  <si>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</si>
  <si>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</si>
  <si>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</si>
  <si>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</si>
  <si>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</si>
  <si>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</si>
  <si>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</si>
  <si>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</si>
  <si>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</si>
  <si>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</si>
  <si>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</si>
  <si>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</si>
  <si>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</si>
  <si>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</si>
  <si>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</si>
  <si>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</si>
  <si>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</si>
  <si>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</si>
  <si>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</si>
  <si>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</si>
  <si>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</si>
  <si>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</si>
  <si>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</si>
  <si>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</si>
  <si>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</si>
  <si>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</si>
  <si>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</si>
  <si>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</si>
  <si>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</si>
  <si>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</si>
  <si>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</si>
  <si>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</si>
  <si>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</si>
  <si>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</si>
  <si>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</si>
  <si>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</si>
  <si>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</si>
  <si>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</si>
  <si>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</si>
  <si>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</si>
  <si>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</si>
  <si>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</si>
  <si>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</si>
  <si>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</si>
  <si>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</si>
  <si>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</si>
  <si>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</si>
  <si>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</si>
  <si>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</si>
  <si>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</si>
  <si>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</si>
  <si>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</si>
  <si>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</si>
  <si>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</si>
  <si>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</si>
  <si>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</si>
  <si>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</si>
  <si>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</si>
  <si>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</si>
  <si>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</si>
  <si>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</si>
  <si>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</si>
  <si>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</si>
  <si>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</si>
  <si>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</si>
  <si>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</si>
  <si>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</si>
  <si>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</si>
  <si>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</si>
  <si>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</si>
  <si>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</si>
  <si>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</si>
  <si>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</si>
  <si>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</si>
  <si>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</si>
  <si>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</si>
  <si>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</si>
  <si>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</si>
  <si>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</si>
  <si>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</si>
  <si>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</si>
  <si>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</si>
  <si>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</si>
  <si>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</si>
  <si>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</si>
  <si>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</si>
  <si>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</si>
  <si>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</si>
  <si>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</si>
  <si>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</si>
  <si>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</si>
  <si>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</si>
  <si>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</si>
  <si>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</si>
  <si>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</si>
  <si>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</si>
  <si>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</si>
  <si>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</si>
  <si>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</si>
  <si>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</si>
  <si>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</si>
  <si>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</si>
  <si>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</si>
  <si>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</si>
  <si>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</si>
  <si>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</si>
  <si>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</si>
  <si>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</si>
  <si>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</si>
  <si>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</si>
  <si>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</si>
  <si>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</si>
  <si>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</si>
  <si>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</si>
  <si>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</si>
  <si>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</si>
  <si>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</si>
  <si>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</si>
  <si>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</si>
  <si>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</si>
  <si>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</si>
  <si>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</si>
  <si>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</si>
  <si>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</si>
  <si>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</si>
  <si>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</si>
  <si>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</si>
  <si>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</si>
  <si>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</si>
  <si>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</si>
  <si>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</si>
  <si>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</si>
  <si>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</si>
  <si>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</si>
  <si>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</si>
  <si>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</si>
  <si>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</si>
  <si>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</si>
  <si>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</si>
  <si>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</si>
  <si>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</si>
  <si>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</si>
  <si>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</si>
  <si>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</si>
  <si>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</si>
  <si>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</si>
  <si>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GNGU</t>
  </si>
  <si>
    <t>Guzenko Natalia</t>
  </si>
  <si>
    <t>Środki na badania</t>
  </si>
  <si>
    <t>Open Access</t>
  </si>
  <si>
    <t>mg</t>
  </si>
  <si>
    <t>sekretariat@cmpw-pan.pl</t>
  </si>
  <si>
    <t>GAHP</t>
  </si>
  <si>
    <t>art. 305 ust. 2 (wolna ręka)</t>
  </si>
  <si>
    <t>Rozeznanie rynku</t>
  </si>
  <si>
    <t>Kierownik Projektu:</t>
  </si>
  <si>
    <t>Biuro Koordynacji:</t>
  </si>
  <si>
    <t xml:space="preserve">Kierownik Pracowni: </t>
  </si>
  <si>
    <t>UZP:</t>
  </si>
  <si>
    <t>Opiekun:</t>
  </si>
  <si>
    <t>Dział Księgowości:</t>
  </si>
  <si>
    <t>Dla tego zamówienia Centrum dopuszcza fakturę elektroniczną, jeżli złożona zostanie na adres efaktury@cmpw-pan.pl</t>
  </si>
  <si>
    <t>GBME</t>
  </si>
  <si>
    <t>Mendrek Barbara</t>
  </si>
  <si>
    <t>Wróbel Paweł</t>
  </si>
  <si>
    <t>GPWR</t>
  </si>
  <si>
    <t>GTSE</t>
  </si>
  <si>
    <t>Sentoukas Theodoros</t>
  </si>
  <si>
    <t>GMGO</t>
  </si>
  <si>
    <t>Godzierz Marcin</t>
  </si>
  <si>
    <t>Tippabattini Jayaramudu</t>
  </si>
  <si>
    <t>GRANTY NCN:</t>
  </si>
  <si>
    <t>Projekty aktualnie trwające</t>
  </si>
  <si>
    <t>GPTE</t>
  </si>
  <si>
    <t>Teper Paulina</t>
  </si>
  <si>
    <t>MINIATURA:</t>
  </si>
  <si>
    <t>Materiały i drobny sprzęt - sensory QCM</t>
  </si>
  <si>
    <t>Materiały i drobny sprzęt - proteiny</t>
  </si>
  <si>
    <t xml:space="preserve">art. 214 ust. 1 pkt 1a (wolna ręka - jedyny dostawca) </t>
  </si>
  <si>
    <t>NIP: 6480006714</t>
  </si>
  <si>
    <t>Odzież ochronna</t>
  </si>
  <si>
    <t>GREEN MAP: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</si>
  <si>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</si>
  <si>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</si>
  <si>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</si>
  <si>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</si>
  <si>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</si>
  <si>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</si>
  <si>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</si>
  <si>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SOD-ESA</t>
  </si>
  <si>
    <t>Włodarczyk Jakub</t>
  </si>
  <si>
    <t>GNIO</t>
  </si>
  <si>
    <t>GŚUM-PŚ</t>
  </si>
  <si>
    <t>SMART-nanoC</t>
  </si>
  <si>
    <t>NAWA2024</t>
  </si>
  <si>
    <t>Szeluga Urszula</t>
  </si>
  <si>
    <t>OP koszty operacyjne</t>
  </si>
  <si>
    <t>Materiały laboratoryjne</t>
  </si>
  <si>
    <t>GJWŁ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</si>
  <si>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</si>
  <si>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</si>
  <si>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</si>
  <si>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</si>
  <si>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</si>
  <si>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</si>
  <si>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</si>
  <si>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</si>
  <si>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</si>
  <si>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</si>
  <si>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</si>
  <si>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</si>
  <si>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</si>
  <si>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</si>
  <si>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</si>
  <si>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GPGN</t>
  </si>
  <si>
    <t>Gnida Paweł</t>
  </si>
  <si>
    <t>GVTA</t>
  </si>
  <si>
    <t>Talaniuk Viktoriia</t>
  </si>
  <si>
    <t>Odczynniki chemiczne - do syntezy</t>
  </si>
  <si>
    <t>Odczynniki chemiczne - ogniwa fotowoltaiczne</t>
  </si>
  <si>
    <t>Sito</t>
  </si>
  <si>
    <t>Mieszadło magnetyczne</t>
  </si>
  <si>
    <t>doba</t>
  </si>
  <si>
    <t>Nanomateriały węglowe</t>
  </si>
  <si>
    <t>Zakup materiałów polimerowych</t>
  </si>
  <si>
    <t>Zakup szkła, drobnego wyposażenia i materiałów laboratoryjnych</t>
  </si>
  <si>
    <t>Zakup odczynników chemicznych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</si>
</sst>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165" fontId="4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165" fontId="3" fillId="0" borderId="0" xfId="0" applyNumberFormat="1" applyFont="1" applyAlignment="1">
      <alignment horizontal="right" vertical="center"/>
    </xf>
    <xf numFmtId="0" fontId="6" fillId="3" borderId="4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165" fontId="3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5" fillId="0" borderId="0" xfId="0" applyNumberFormat="1" applyFont="1"/>
    <xf numFmtId="0" fontId="4" fillId="4" borderId="0" xfId="0" applyFont="1" applyFill="1" applyAlignment="1">
      <alignment horizontal="left"/>
    </xf>
    <xf numFmtId="1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center"/>
    </xf>
    <xf numFmtId="165" fontId="0" fillId="0" borderId="0" xfId="0" applyNumberFormat="1"/>
    <xf numFmtId="0" fontId="12" fillId="0" borderId="8" xfId="0" applyFont="1" applyBorder="1"/>
    <xf numFmtId="0" fontId="12" fillId="0" borderId="9" xfId="0" applyFont="1" applyBorder="1"/>
    <xf numFmtId="165" fontId="12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3" fillId="0" borderId="12" xfId="0" applyFont="1" applyBorder="1"/>
    <xf numFmtId="0" fontId="17" fillId="0" borderId="0" xfId="0" applyFont="1"/>
    <xf numFmtId="0" fontId="18" fillId="0" borderId="0" xfId="0" applyFont="1"/>
    <xf numFmtId="0" fontId="0" fillId="0" borderId="13" xfId="0" applyBorder="1"/>
    <xf numFmtId="165" fontId="19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7" fillId="0" borderId="0" xfId="0" applyNumberFormat="1" applyFont="1" applyAlignment="1">
      <alignment horizontal="right"/>
    </xf>
    <xf numFmtId="0" fontId="15" fillId="0" borderId="0" xfId="0" applyFont="1"/>
    <xf numFmtId="165" fontId="15" fillId="0" borderId="0" xfId="0" applyNumberFormat="1" applyFont="1"/>
    <xf numFmtId="0" fontId="20" fillId="0" borderId="0" xfId="0" applyFont="1"/>
    <xf numFmtId="165" fontId="20" fillId="0" borderId="0" xfId="0" applyNumberFormat="1" applyFont="1"/>
    <xf numFmtId="0" fontId="21" fillId="0" borderId="0" xfId="1" applyFont="1"/>
    <xf numFmtId="165" fontId="20" fillId="0" borderId="0" xfId="0" applyNumberFormat="1" applyFont="1" applyAlignment="1">
      <alignment horizontal="right"/>
    </xf>
    <xf numFmtId="165" fontId="20" fillId="0" borderId="0" xfId="0" quotePrefix="1" applyNumberFormat="1" applyFont="1" applyAlignment="1">
      <alignment horizontal="right"/>
    </xf>
    <xf numFmtId="0" fontId="20" fillId="0" borderId="15" xfId="0" applyFont="1" applyBorder="1"/>
    <xf numFmtId="165" fontId="20" fillId="0" borderId="15" xfId="0" applyNumberFormat="1" applyFont="1" applyBorder="1"/>
    <xf numFmtId="165" fontId="20" fillId="0" borderId="15" xfId="0" applyNumberFormat="1" applyFont="1" applyBorder="1" applyAlignment="1">
      <alignment horizontal="right"/>
    </xf>
    <xf numFmtId="8" fontId="0" fillId="0" borderId="0" xfId="0" applyNumberFormat="1"/>
    <xf numFmtId="8" fontId="12" fillId="0" borderId="10" xfId="0" applyNumberFormat="1" applyFont="1" applyBorder="1"/>
    <xf numFmtId="0" fontId="16" fillId="0" borderId="1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>
      <alignment horizontal="center"/>
    </xf>
    <xf numFmtId="14" fontId="4" fillId="0" borderId="0" xfId="0" applyNumberFormat="1" applyFont="1" applyAlignment="1" applyProtection="1">
      <alignment horizontal="left"/>
      <protection locked="0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/>
    <xf numFmtId="0" fontId="15" fillId="0" borderId="16" xfId="0" applyFont="1" applyBorder="1"/>
    <xf numFmtId="0" fontId="15" fillId="0" borderId="17" xfId="0" applyFont="1" applyBorder="1"/>
    <xf numFmtId="165" fontId="15" fillId="0" borderId="17" xfId="0" applyNumberFormat="1" applyFont="1" applyBorder="1"/>
    <xf numFmtId="165" fontId="15" fillId="0" borderId="18" xfId="0" applyNumberFormat="1" applyFont="1" applyBorder="1"/>
    <xf numFmtId="0" fontId="15" fillId="0" borderId="19" xfId="0" applyFont="1" applyBorder="1"/>
    <xf numFmtId="165" fontId="15" fillId="0" borderId="20" xfId="0" applyNumberFormat="1" applyFont="1" applyBorder="1"/>
    <xf numFmtId="0" fontId="15" fillId="0" borderId="21" xfId="0" applyFont="1" applyBorder="1"/>
    <xf numFmtId="0" fontId="15" fillId="0" borderId="22" xfId="0" applyFont="1" applyBorder="1"/>
    <xf numFmtId="165" fontId="15" fillId="0" borderId="22" xfId="0" applyNumberFormat="1" applyFont="1" applyBorder="1"/>
    <xf numFmtId="165" fontId="15" fillId="0" borderId="23" xfId="0" applyNumberFormat="1" applyFont="1" applyBorder="1"/>
    <xf numFmtId="0" fontId="3" fillId="0" borderId="24" xfId="0" applyFont="1" applyBorder="1" applyAlignment="1" applyProtection="1">
      <alignment horizontal="center"/>
      <protection locked="0"/>
    </xf>
    <xf numFmtId="1" fontId="4" fillId="0" borderId="24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0" fontId="18" fillId="0" borderId="10" xfId="0" applyFont="1" applyBorder="1" applyAlignment="1">
      <alignment horizontal="center" wrapText="1"/>
    </xf>
    <xf numFmtId="165" fontId="18" fillId="0" borderId="7" xfId="0" applyNumberFormat="1" applyFont="1" applyBorder="1"/>
    <xf numFmtId="8" fontId="18" fillId="0" borderId="7" xfId="0" applyNumberFormat="1" applyFont="1" applyBorder="1"/>
    <xf numFmtId="0" fontId="0" fillId="0" borderId="7" xfId="0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0" fontId="18" fillId="0" borderId="7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3" fillId="3" borderId="5" xfId="0" applyFont="1" applyFill="1" applyBorder="1"/>
    <xf numFmtId="0" fontId="24" fillId="3" borderId="5" xfId="0" applyFont="1" applyFill="1" applyBorder="1"/>
    <xf numFmtId="0" fontId="24" fillId="3" borderId="6" xfId="0" applyFont="1" applyFill="1" applyBorder="1"/>
    <xf numFmtId="0" fontId="24" fillId="3" borderId="5" xfId="0" applyFont="1" applyFill="1" applyBorder="1" applyAlignment="1">
      <alignment wrapText="1"/>
    </xf>
    <xf numFmtId="0" fontId="9" fillId="3" borderId="0" xfId="0" applyFont="1" applyFill="1"/>
    <xf numFmtId="0" fontId="4" fillId="3" borderId="0" xfId="0" applyFont="1" applyFill="1"/>
    <xf numFmtId="0" fontId="8" fillId="3" borderId="14" xfId="0" applyFont="1" applyFill="1" applyBorder="1"/>
    <xf numFmtId="0" fontId="4" fillId="3" borderId="14" xfId="0" applyFont="1" applyFill="1" applyBorder="1"/>
    <xf numFmtId="165" fontId="4" fillId="3" borderId="1" xfId="0" applyNumberFormat="1" applyFont="1" applyFill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5" fontId="17" fillId="0" borderId="0" xfId="0" applyNumberFormat="1" applyFont="1" applyAlignment="1">
      <alignment horizontal="left"/>
    </xf>
    <xf numFmtId="0" fontId="27" fillId="0" borderId="0" xfId="0" applyFont="1"/>
    <xf numFmtId="0" fontId="28" fillId="3" borderId="0" xfId="0" applyFont="1" applyFill="1"/>
    <xf numFmtId="0" fontId="29" fillId="0" borderId="0" xfId="0" applyFont="1"/>
    <xf numFmtId="0" fontId="29" fillId="0" borderId="0" xfId="0" applyFont="1" applyAlignment="1">
      <alignment wrapText="1"/>
    </xf>
    <xf numFmtId="0" fontId="31" fillId="0" borderId="0" xfId="0" applyFont="1"/>
    <xf numFmtId="0" fontId="33" fillId="0" borderId="0" xfId="0" applyFont="1"/>
    <xf numFmtId="9" fontId="27" fillId="0" borderId="0" xfId="0" applyNumberFormat="1" applyFont="1"/>
    <xf numFmtId="0" fontId="35" fillId="3" borderId="0" xfId="0" applyFont="1" applyFill="1"/>
    <xf numFmtId="9" fontId="18" fillId="0" borderId="7" xfId="0" applyNumberFormat="1" applyFont="1" applyBorder="1" applyAlignment="1">
      <alignment horizontal="center"/>
    </xf>
    <xf numFmtId="164" fontId="27" fillId="0" borderId="0" xfId="0" applyNumberFormat="1" applyFont="1"/>
    <xf numFmtId="0" fontId="36" fillId="3" borderId="2" xfId="0" applyFont="1" applyFill="1" applyBorder="1"/>
    <xf numFmtId="0" fontId="37" fillId="3" borderId="5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4" fontId="4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165" fontId="4" fillId="3" borderId="14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right"/>
    </xf>
    <xf numFmtId="14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3" fillId="3" borderId="13" xfId="0" applyFont="1" applyFill="1" applyBorder="1"/>
    <xf numFmtId="1" fontId="4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14" fontId="4" fillId="3" borderId="13" xfId="0" applyNumberFormat="1" applyFont="1" applyFill="1" applyBorder="1" applyAlignment="1">
      <alignment horizontal="left"/>
    </xf>
    <xf numFmtId="165" fontId="4" fillId="3" borderId="13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>
      <alignment horizontal="right"/>
    </xf>
    <xf numFmtId="0" fontId="38" fillId="0" borderId="0" xfId="0" applyFont="1"/>
    <xf numFmtId="165" fontId="26" fillId="0" borderId="0" xfId="0" applyNumberFormat="1" applyFont="1"/>
    <xf numFmtId="0" fontId="4" fillId="0" borderId="24" xfId="0" applyFont="1" applyBorder="1" applyAlignment="1" applyProtection="1">
      <alignment horizontal="left"/>
      <protection locked="0"/>
    </xf>
    <xf numFmtId="14" fontId="4" fillId="0" borderId="24" xfId="0" applyNumberFormat="1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protection locked="0"/>
    </xf>
    <xf numFmtId="0" fontId="3" fillId="0" borderId="24" xfId="0" applyFont="1" applyBorder="1" applyAlignment="1" applyProtection="1">
      <alignment horizontal="left"/>
      <protection locked="0"/>
    </xf>
    <xf numFmtId="165" fontId="4" fillId="0" borderId="24" xfId="0" applyNumberFormat="1" applyFont="1" applyBorder="1" applyAlignment="1" applyProtection="1">
      <alignment horizontal="center"/>
      <protection locked="0"/>
    </xf>
    <xf numFmtId="165" fontId="4" fillId="0" borderId="24" xfId="0" applyNumberFormat="1" applyFont="1" applyBorder="1" applyAlignment="1" applyProtection="1">
      <alignment horizontal="right"/>
      <protection locked="0"/>
    </xf>
    <xf numFmtId="9" fontId="4" fillId="0" borderId="24" xfId="0" applyNumberFormat="1" applyFont="1" applyBorder="1" applyProtection="1">
      <protection locked="0"/>
    </xf>
    <xf numFmtId="165" fontId="4" fillId="0" borderId="24" xfId="0" applyNumberFormat="1" applyFont="1" applyBorder="1" applyProtection="1">
      <protection locked="0"/>
    </xf>
    <xf numFmtId="4" fontId="4" fillId="0" borderId="24" xfId="0" applyNumberFormat="1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 vertical="center"/>
      <protection locked="0"/>
    </xf>
    <xf numFmtId="165" fontId="4" fillId="0" borderId="24" xfId="0" applyNumberFormat="1" applyFont="1" applyBorder="1" applyAlignment="1">
      <alignment horizontal="right"/>
    </xf>
    <xf numFmtId="0" fontId="3" fillId="0" borderId="24" xfId="0" applyFont="1" applyBorder="1" applyAlignment="1" applyProtection="1">
      <alignment horizontal="left" wrapText="1"/>
      <protection locked="0"/>
    </xf>
    <xf numFmtId="0" fontId="11" fillId="2" borderId="24" xfId="0" applyFont="1" applyFill="1" applyBorder="1" applyAlignment="1">
      <alignment horizontal="center" vertical="center" wrapText="1"/>
    </xf>
    <xf numFmtId="14" fontId="11" fillId="2" borderId="24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165" fontId="34" fillId="2" borderId="0" xfId="0" applyNumberFormat="1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4" fontId="34" fillId="2" borderId="0" xfId="0" applyNumberFormat="1" applyFont="1" applyFill="1" applyAlignment="1">
      <alignment horizontal="center" vertical="center" wrapText="1"/>
    </xf>
    <xf numFmtId="165" fontId="11" fillId="2" borderId="2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4" fillId="0" borderId="24" xfId="0" applyNumberFormat="1" applyFont="1" applyBorder="1"/>
    <xf numFmtId="0" fontId="39" fillId="0" borderId="0" xfId="0" applyFont="1"/>
    <xf numFmtId="0" fontId="12" fillId="0" borderId="0" xfId="0" applyFont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textRotation="90"/>
    </xf>
    <xf numFmtId="0" fontId="3" fillId="0" borderId="24" xfId="0" applyFont="1" applyBorder="1" applyProtection="1"/>
    <xf numFmtId="0" fontId="3" fillId="0" borderId="24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14" fontId="4" fillId="0" borderId="24" xfId="0" applyNumberFormat="1" applyFont="1" applyBorder="1" applyAlignment="1" applyProtection="1">
      <alignment horizontal="center"/>
    </xf>
    <xf numFmtId="1" fontId="4" fillId="0" borderId="24" xfId="0" applyNumberFormat="1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applyFont="1" applyBorder="1" applyProtection="1"/>
    <xf numFmtId="165" fontId="4" fillId="0" borderId="24" xfId="0" applyNumberFormat="1" applyFont="1" applyBorder="1" applyAlignment="1" applyProtection="1">
      <alignment horizontal="center"/>
    </xf>
    <xf numFmtId="165" fontId="4" fillId="0" borderId="24" xfId="0" applyNumberFormat="1" applyFont="1" applyBorder="1" applyAlignment="1" applyProtection="1">
      <alignment horizontal="right"/>
    </xf>
    <xf numFmtId="165" fontId="4" fillId="0" borderId="24" xfId="0" applyNumberFormat="1" applyFont="1" applyBorder="1" applyProtection="1"/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</xdr:rowOff>
    </xdr:from>
    <xdr:to>
      <xdr:col>1</xdr:col>
      <xdr:colOff>1140781</xdr:colOff>
      <xdr:row>3</xdr:row>
      <xdr:rowOff>209549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85725</xdr:rowOff>
    </xdr:from>
    <xdr:to>
      <xdr:col>1</xdr:col>
      <xdr:colOff>1188406</xdr:colOff>
      <xdr:row>56</xdr:row>
      <xdr:rowOff>85724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734675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5"/>
  <sheetViews>
    <sheetView showGridLines="0" tabSelected="1" zoomScale="91" zoomScaleNormal="91" workbookViewId="0">
      <pane ySplit="2" topLeftCell="A3" activePane="bottomLeft" state="frozen"/>
      <selection activeCell="H13" sqref="H13"/>
      <selection pane="bottomLeft" activeCell="I8" sqref="I8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6.85546875" style="1" customWidth="1"/>
    <col min="6" max="6" width="5.85546875" style="34" hidden="1" customWidth="1"/>
    <col min="7" max="7" width="12.85546875" style="34" hidden="1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73.5" customHeight="1" x14ac:dyDescent="0.25">
      <c r="A1" s="199" t="s">
        <v>215</v>
      </c>
      <c r="B1" s="199" t="s">
        <v>186</v>
      </c>
      <c r="C1" s="199" t="s">
        <v>324</v>
      </c>
      <c r="D1" s="199" t="s">
        <v>333</v>
      </c>
      <c r="E1" s="200" t="s">
        <v>0</v>
      </c>
      <c r="F1" s="199" t="s">
        <v>1</v>
      </c>
      <c r="G1" s="199" t="s">
        <v>2</v>
      </c>
      <c r="H1" s="199" t="s">
        <v>3</v>
      </c>
      <c r="I1" s="201" t="s">
        <v>111</v>
      </c>
      <c r="J1" s="199" t="s">
        <v>216</v>
      </c>
      <c r="K1" s="202" t="s">
        <v>203</v>
      </c>
      <c r="L1" s="203" t="s">
        <v>193</v>
      </c>
      <c r="M1" s="204" t="s">
        <v>130</v>
      </c>
      <c r="N1" s="204" t="s">
        <v>214</v>
      </c>
      <c r="O1" s="204" t="s">
        <v>307</v>
      </c>
      <c r="P1" s="204" t="s">
        <v>131</v>
      </c>
      <c r="Q1" s="205" t="s">
        <v>98</v>
      </c>
      <c r="R1" s="205" t="s">
        <v>99</v>
      </c>
      <c r="S1" s="199" t="s">
        <v>100</v>
      </c>
      <c r="T1" s="199" t="s">
        <v>101</v>
      </c>
      <c r="U1" s="199" t="s">
        <v>334</v>
      </c>
      <c r="V1" s="199" t="s">
        <v>217</v>
      </c>
      <c r="W1" s="199" t="s">
        <v>71</v>
      </c>
      <c r="X1" s="199" t="s">
        <v>113</v>
      </c>
      <c r="Y1" s="206" t="s">
        <v>207</v>
      </c>
      <c r="Z1" s="206" t="s">
        <v>208</v>
      </c>
      <c r="AA1" s="206" t="s">
        <v>209</v>
      </c>
      <c r="AB1" s="206" t="s">
        <v>210</v>
      </c>
      <c r="AC1" s="206" t="s">
        <v>211</v>
      </c>
      <c r="AD1" s="206" t="s">
        <v>212</v>
      </c>
      <c r="AE1" s="1"/>
      <c r="AF1" s="1"/>
    </row>
    <row r="2" spans="1:33" x14ac:dyDescent="0.25">
      <c r="A2" s="216">
        <f>A3</f>
        <v>0</v>
      </c>
      <c r="B2" s="216">
        <f>B3</f>
        <v>0</v>
      </c>
      <c r="C2" s="217" t="s">
        <v>129</v>
      </c>
      <c r="D2" s="218">
        <f>D3</f>
        <v>0</v>
      </c>
      <c r="E2" s="219">
        <f>E3</f>
        <v>0</v>
      </c>
      <c r="F2" s="220">
        <v>2024</v>
      </c>
      <c r="G2" s="221"/>
      <c r="H2" s="222" t="s">
        <v>253</v>
      </c>
      <c r="I2" s="223" t="s">
        <v>139</v>
      </c>
      <c r="J2" s="121"/>
      <c r="K2" s="224" t="s">
        <v>199</v>
      </c>
      <c r="L2" s="121"/>
      <c r="M2" s="192"/>
      <c r="N2" s="225">
        <f t="shared" ref="N2:N16" si="0">L2*M2</f>
        <v>0</v>
      </c>
      <c r="O2" s="193"/>
      <c r="P2" s="226">
        <f>ROUND(N2+(N2*O2),2)</f>
        <v>0</v>
      </c>
      <c r="Q2" s="194">
        <f t="shared" ref="Q2:Q3" si="1">P2-R2</f>
        <v>0</v>
      </c>
      <c r="R2" s="192"/>
      <c r="S2" s="186"/>
      <c r="T2" s="195"/>
      <c r="U2" s="185"/>
      <c r="V2" s="118">
        <f>V3</f>
        <v>0</v>
      </c>
      <c r="W2" s="190"/>
      <c r="X2" s="198">
        <f>X3</f>
        <v>0</v>
      </c>
      <c r="Y2" s="190"/>
      <c r="Z2" s="190"/>
      <c r="AA2" s="190"/>
      <c r="AB2" s="190"/>
      <c r="AC2" s="190"/>
      <c r="AD2" s="190">
        <f>AD3</f>
        <v>0</v>
      </c>
      <c r="AF2" s="4" t="s">
        <v>136</v>
      </c>
      <c r="AG2" s="4" t="s">
        <v>137</v>
      </c>
    </row>
    <row r="3" spans="1:33" x14ac:dyDescent="0.25">
      <c r="A3" s="189"/>
      <c r="B3" s="189"/>
      <c r="C3" s="190"/>
      <c r="D3" s="185"/>
      <c r="E3" s="186"/>
      <c r="F3" s="220">
        <v>2024</v>
      </c>
      <c r="G3" s="120"/>
      <c r="H3" s="188"/>
      <c r="I3" s="188"/>
      <c r="J3" s="121"/>
      <c r="K3" s="191"/>
      <c r="L3" s="121"/>
      <c r="M3" s="192"/>
      <c r="N3" s="197">
        <f t="shared" si="0"/>
        <v>0</v>
      </c>
      <c r="O3" s="193"/>
      <c r="P3" s="207">
        <f t="shared" ref="P3:P16" si="2">ROUND(N3+(N3*O3),2)</f>
        <v>0</v>
      </c>
      <c r="Q3" s="194">
        <f t="shared" si="1"/>
        <v>0</v>
      </c>
      <c r="R3" s="192"/>
      <c r="S3" s="186"/>
      <c r="T3" s="195"/>
      <c r="U3" s="185"/>
      <c r="V3" s="118"/>
      <c r="W3" s="190"/>
      <c r="X3" s="190"/>
      <c r="Y3" s="190"/>
      <c r="Z3" s="190"/>
      <c r="AA3" s="190"/>
      <c r="AB3" s="190"/>
      <c r="AC3" s="190"/>
      <c r="AD3" s="190"/>
    </row>
    <row r="4" spans="1:33" x14ac:dyDescent="0.25">
      <c r="A4" s="189"/>
      <c r="B4" s="189"/>
      <c r="C4" s="190"/>
      <c r="D4" s="185"/>
      <c r="E4" s="186"/>
      <c r="F4" s="119">
        <v>2024</v>
      </c>
      <c r="G4" s="120"/>
      <c r="H4" s="188"/>
      <c r="I4" s="188"/>
      <c r="J4" s="121"/>
      <c r="K4" s="191"/>
      <c r="L4" s="121"/>
      <c r="M4" s="192"/>
      <c r="N4" s="197">
        <f t="shared" si="0"/>
        <v>0</v>
      </c>
      <c r="O4" s="193"/>
      <c r="P4" s="207">
        <f t="shared" si="2"/>
        <v>0</v>
      </c>
      <c r="Q4" s="194">
        <f>P4-R4</f>
        <v>0</v>
      </c>
      <c r="R4" s="192"/>
      <c r="S4" s="186"/>
      <c r="T4" s="195"/>
      <c r="U4" s="185"/>
      <c r="V4" s="118"/>
      <c r="W4" s="190"/>
      <c r="X4" s="190"/>
      <c r="Y4" s="190"/>
      <c r="Z4" s="190"/>
      <c r="AA4" s="190"/>
      <c r="AB4" s="190"/>
      <c r="AC4" s="190"/>
      <c r="AD4" s="190"/>
    </row>
    <row r="5" spans="1:33" x14ac:dyDescent="0.25">
      <c r="A5" s="189"/>
      <c r="B5" s="189"/>
      <c r="C5" s="190"/>
      <c r="D5" s="185"/>
      <c r="E5" s="187"/>
      <c r="F5" s="119">
        <v>2024</v>
      </c>
      <c r="G5" s="118"/>
      <c r="H5" s="188"/>
      <c r="I5" s="188"/>
      <c r="J5" s="121"/>
      <c r="K5" s="191"/>
      <c r="L5" s="121"/>
      <c r="M5" s="192"/>
      <c r="N5" s="197">
        <f t="shared" si="0"/>
        <v>0</v>
      </c>
      <c r="O5" s="193"/>
      <c r="P5" s="207">
        <f t="shared" si="2"/>
        <v>0</v>
      </c>
      <c r="Q5" s="194">
        <f t="shared" ref="Q5:Q14" si="3">P5-R5</f>
        <v>0</v>
      </c>
      <c r="R5" s="192"/>
      <c r="S5" s="190"/>
      <c r="T5" s="189"/>
      <c r="U5" s="185"/>
      <c r="V5" s="189"/>
      <c r="W5" s="190"/>
      <c r="X5" s="198"/>
      <c r="Y5" s="189"/>
      <c r="Z5" s="189"/>
      <c r="AA5" s="189"/>
      <c r="AB5" s="189"/>
      <c r="AC5" s="189"/>
      <c r="AD5" s="190"/>
    </row>
    <row r="6" spans="1:33" x14ac:dyDescent="0.25">
      <c r="A6" s="189"/>
      <c r="B6" s="189"/>
      <c r="C6" s="190"/>
      <c r="D6" s="185"/>
      <c r="E6" s="186"/>
      <c r="F6" s="119">
        <v>2024</v>
      </c>
      <c r="G6" s="120"/>
      <c r="H6" s="188"/>
      <c r="I6" s="188"/>
      <c r="J6" s="121"/>
      <c r="K6" s="191"/>
      <c r="L6" s="121"/>
      <c r="M6" s="192"/>
      <c r="N6" s="197">
        <f t="shared" si="0"/>
        <v>0</v>
      </c>
      <c r="O6" s="193"/>
      <c r="P6" s="207">
        <f t="shared" si="2"/>
        <v>0</v>
      </c>
      <c r="Q6" s="194">
        <f t="shared" si="3"/>
        <v>0</v>
      </c>
      <c r="R6" s="196"/>
      <c r="S6" s="190"/>
      <c r="T6" s="189"/>
      <c r="U6" s="185"/>
      <c r="V6" s="189"/>
      <c r="W6" s="190"/>
      <c r="X6" s="198"/>
      <c r="Y6" s="189"/>
      <c r="Z6" s="189"/>
      <c r="AA6" s="189"/>
      <c r="AB6" s="189"/>
      <c r="AC6" s="189"/>
      <c r="AD6" s="190"/>
    </row>
    <row r="7" spans="1:33" x14ac:dyDescent="0.25">
      <c r="A7" s="189"/>
      <c r="B7" s="189"/>
      <c r="C7" s="190"/>
      <c r="D7" s="185"/>
      <c r="E7" s="187"/>
      <c r="F7" s="119">
        <v>2024</v>
      </c>
      <c r="G7" s="118"/>
      <c r="H7" s="188"/>
      <c r="I7" s="188"/>
      <c r="J7" s="121"/>
      <c r="K7" s="191"/>
      <c r="L7" s="121"/>
      <c r="M7" s="192"/>
      <c r="N7" s="197">
        <f t="shared" si="0"/>
        <v>0</v>
      </c>
      <c r="O7" s="193"/>
      <c r="P7" s="207">
        <f t="shared" si="2"/>
        <v>0</v>
      </c>
      <c r="Q7" s="194">
        <f t="shared" si="3"/>
        <v>0</v>
      </c>
      <c r="R7" s="192"/>
      <c r="S7" s="190"/>
      <c r="T7" s="189"/>
      <c r="U7" s="185"/>
      <c r="V7" s="189"/>
      <c r="W7" s="190"/>
      <c r="X7" s="198"/>
      <c r="Y7" s="189"/>
      <c r="Z7" s="189"/>
      <c r="AA7" s="189"/>
      <c r="AB7" s="189"/>
      <c r="AC7" s="189"/>
      <c r="AD7" s="190"/>
    </row>
    <row r="8" spans="1:33" x14ac:dyDescent="0.25">
      <c r="A8" s="189"/>
      <c r="B8" s="189"/>
      <c r="C8" s="190"/>
      <c r="D8" s="185"/>
      <c r="E8" s="187"/>
      <c r="F8" s="119">
        <v>2024</v>
      </c>
      <c r="G8" s="118"/>
      <c r="H8" s="188"/>
      <c r="I8" s="188"/>
      <c r="J8" s="121"/>
      <c r="K8" s="191"/>
      <c r="L8" s="121"/>
      <c r="M8" s="192"/>
      <c r="N8" s="197">
        <f t="shared" si="0"/>
        <v>0</v>
      </c>
      <c r="O8" s="193"/>
      <c r="P8" s="207">
        <f t="shared" si="2"/>
        <v>0</v>
      </c>
      <c r="Q8" s="194">
        <f t="shared" si="3"/>
        <v>0</v>
      </c>
      <c r="R8" s="192"/>
      <c r="S8" s="190"/>
      <c r="T8" s="189"/>
      <c r="U8" s="185"/>
      <c r="V8" s="189"/>
      <c r="W8" s="190"/>
      <c r="X8" s="198"/>
      <c r="Y8" s="189"/>
      <c r="Z8" s="189"/>
      <c r="AA8" s="189"/>
      <c r="AB8" s="189"/>
      <c r="AC8" s="189"/>
      <c r="AD8" s="190"/>
    </row>
    <row r="9" spans="1:33" x14ac:dyDescent="0.25">
      <c r="A9" s="189"/>
      <c r="B9" s="189"/>
      <c r="C9" s="190"/>
      <c r="D9" s="185"/>
      <c r="E9" s="186"/>
      <c r="F9" s="119">
        <v>2024</v>
      </c>
      <c r="G9" s="120"/>
      <c r="H9" s="188"/>
      <c r="I9" s="188"/>
      <c r="J9" s="121"/>
      <c r="K9" s="191"/>
      <c r="L9" s="121"/>
      <c r="M9" s="192"/>
      <c r="N9" s="197">
        <f t="shared" si="0"/>
        <v>0</v>
      </c>
      <c r="O9" s="193"/>
      <c r="P9" s="207">
        <f t="shared" si="2"/>
        <v>0</v>
      </c>
      <c r="Q9" s="194">
        <f t="shared" si="3"/>
        <v>0</v>
      </c>
      <c r="R9" s="192"/>
      <c r="S9" s="190"/>
      <c r="T9" s="189"/>
      <c r="U9" s="185"/>
      <c r="V9" s="189"/>
      <c r="W9" s="190"/>
      <c r="X9" s="198"/>
      <c r="Y9" s="189"/>
      <c r="Z9" s="189"/>
      <c r="AA9" s="189"/>
      <c r="AB9" s="189"/>
      <c r="AC9" s="189"/>
      <c r="AD9" s="190"/>
    </row>
    <row r="10" spans="1:33" x14ac:dyDescent="0.25">
      <c r="A10" s="189"/>
      <c r="B10" s="189"/>
      <c r="C10" s="190"/>
      <c r="D10" s="185"/>
      <c r="E10" s="186"/>
      <c r="F10" s="119">
        <v>2024</v>
      </c>
      <c r="G10" s="120"/>
      <c r="H10" s="188"/>
      <c r="I10" s="188"/>
      <c r="J10" s="121"/>
      <c r="K10" s="191"/>
      <c r="L10" s="121"/>
      <c r="M10" s="192"/>
      <c r="N10" s="197">
        <f t="shared" si="0"/>
        <v>0</v>
      </c>
      <c r="O10" s="193"/>
      <c r="P10" s="207">
        <f t="shared" si="2"/>
        <v>0</v>
      </c>
      <c r="Q10" s="194">
        <f t="shared" si="3"/>
        <v>0</v>
      </c>
      <c r="R10" s="196"/>
      <c r="S10" s="190"/>
      <c r="T10" s="189"/>
      <c r="U10" s="185"/>
      <c r="V10" s="189"/>
      <c r="W10" s="190"/>
      <c r="X10" s="198"/>
      <c r="Y10" s="189"/>
      <c r="Z10" s="189"/>
      <c r="AA10" s="189"/>
      <c r="AB10" s="189"/>
      <c r="AC10" s="189"/>
      <c r="AD10" s="190"/>
    </row>
    <row r="11" spans="1:33" x14ac:dyDescent="0.25">
      <c r="A11" s="189"/>
      <c r="B11" s="189"/>
      <c r="C11" s="190"/>
      <c r="D11" s="185"/>
      <c r="E11" s="186"/>
      <c r="F11" s="119">
        <v>2024</v>
      </c>
      <c r="G11" s="120"/>
      <c r="H11" s="188"/>
      <c r="I11" s="188"/>
      <c r="J11" s="121"/>
      <c r="K11" s="191"/>
      <c r="L11" s="121"/>
      <c r="M11" s="192"/>
      <c r="N11" s="197">
        <f t="shared" si="0"/>
        <v>0</v>
      </c>
      <c r="O11" s="193"/>
      <c r="P11" s="207">
        <f t="shared" si="2"/>
        <v>0</v>
      </c>
      <c r="Q11" s="194">
        <f t="shared" si="3"/>
        <v>0</v>
      </c>
      <c r="R11" s="192"/>
      <c r="S11" s="190"/>
      <c r="T11" s="189"/>
      <c r="U11" s="185"/>
      <c r="V11" s="189"/>
      <c r="W11" s="190"/>
      <c r="X11" s="198"/>
      <c r="Y11" s="189"/>
      <c r="Z11" s="189"/>
      <c r="AA11" s="189"/>
      <c r="AB11" s="189"/>
      <c r="AC11" s="189"/>
      <c r="AD11" s="190"/>
    </row>
    <row r="12" spans="1:33" x14ac:dyDescent="0.25">
      <c r="A12" s="189"/>
      <c r="B12" s="189"/>
      <c r="C12" s="190"/>
      <c r="D12" s="185"/>
      <c r="E12" s="186"/>
      <c r="F12" s="119">
        <v>2024</v>
      </c>
      <c r="G12" s="120"/>
      <c r="H12" s="188"/>
      <c r="I12" s="185"/>
      <c r="J12" s="121"/>
      <c r="K12" s="191"/>
      <c r="L12" s="121"/>
      <c r="M12" s="192"/>
      <c r="N12" s="197">
        <f t="shared" si="0"/>
        <v>0</v>
      </c>
      <c r="O12" s="193"/>
      <c r="P12" s="207">
        <f t="shared" si="2"/>
        <v>0</v>
      </c>
      <c r="Q12" s="194">
        <f t="shared" si="3"/>
        <v>0</v>
      </c>
      <c r="R12" s="192"/>
      <c r="S12" s="190"/>
      <c r="T12" s="189"/>
      <c r="U12" s="185"/>
      <c r="V12" s="189"/>
      <c r="W12" s="190"/>
      <c r="X12" s="198"/>
      <c r="Y12" s="189"/>
      <c r="Z12" s="189"/>
      <c r="AA12" s="189"/>
      <c r="AB12" s="189"/>
      <c r="AC12" s="189"/>
      <c r="AD12" s="190"/>
    </row>
    <row r="13" spans="1:33" x14ac:dyDescent="0.25">
      <c r="A13" s="189"/>
      <c r="B13" s="189"/>
      <c r="C13" s="190"/>
      <c r="D13" s="185"/>
      <c r="E13" s="186"/>
      <c r="F13" s="119">
        <v>2024</v>
      </c>
      <c r="G13" s="120"/>
      <c r="H13" s="188"/>
      <c r="I13" s="185"/>
      <c r="J13" s="121"/>
      <c r="K13" s="191"/>
      <c r="L13" s="121"/>
      <c r="M13" s="192"/>
      <c r="N13" s="197">
        <f t="shared" si="0"/>
        <v>0</v>
      </c>
      <c r="O13" s="193"/>
      <c r="P13" s="207">
        <f t="shared" si="2"/>
        <v>0</v>
      </c>
      <c r="Q13" s="194">
        <f t="shared" si="3"/>
        <v>0</v>
      </c>
      <c r="R13" s="192"/>
      <c r="S13" s="190"/>
      <c r="T13" s="189"/>
      <c r="U13" s="185"/>
      <c r="V13" s="189"/>
      <c r="W13" s="190"/>
      <c r="X13" s="198"/>
      <c r="Y13" s="189"/>
      <c r="Z13" s="189"/>
      <c r="AA13" s="189"/>
      <c r="AB13" s="189"/>
      <c r="AC13" s="189"/>
      <c r="AD13" s="190"/>
    </row>
    <row r="14" spans="1:33" x14ac:dyDescent="0.25">
      <c r="A14" s="189"/>
      <c r="B14" s="189"/>
      <c r="C14" s="190"/>
      <c r="D14" s="185"/>
      <c r="E14" s="186"/>
      <c r="F14" s="119">
        <v>2024</v>
      </c>
      <c r="G14" s="120"/>
      <c r="H14" s="188"/>
      <c r="I14" s="185"/>
      <c r="J14" s="121"/>
      <c r="K14" s="191"/>
      <c r="L14" s="121"/>
      <c r="M14" s="192"/>
      <c r="N14" s="197">
        <f t="shared" si="0"/>
        <v>0</v>
      </c>
      <c r="O14" s="193"/>
      <c r="P14" s="207">
        <f t="shared" si="2"/>
        <v>0</v>
      </c>
      <c r="Q14" s="194">
        <f t="shared" si="3"/>
        <v>0</v>
      </c>
      <c r="R14" s="192"/>
      <c r="S14" s="190"/>
      <c r="T14" s="189"/>
      <c r="U14" s="185"/>
      <c r="V14" s="189"/>
      <c r="W14" s="190"/>
      <c r="X14" s="198"/>
      <c r="Y14" s="189"/>
      <c r="Z14" s="189"/>
      <c r="AA14" s="189"/>
      <c r="AB14" s="189"/>
      <c r="AC14" s="189"/>
      <c r="AD14" s="190"/>
    </row>
    <row r="15" spans="1:33" x14ac:dyDescent="0.25">
      <c r="A15" s="189"/>
      <c r="B15" s="189"/>
      <c r="C15" s="190"/>
      <c r="D15" s="185"/>
      <c r="E15" s="186"/>
      <c r="F15" s="119">
        <v>2024</v>
      </c>
      <c r="G15" s="120"/>
      <c r="H15" s="188"/>
      <c r="I15" s="185"/>
      <c r="J15" s="121"/>
      <c r="K15" s="191"/>
      <c r="L15" s="121"/>
      <c r="M15" s="192"/>
      <c r="N15" s="197">
        <f t="shared" si="0"/>
        <v>0</v>
      </c>
      <c r="O15" s="193"/>
      <c r="P15" s="207">
        <f t="shared" si="2"/>
        <v>0</v>
      </c>
      <c r="Q15" s="194">
        <f t="shared" ref="Q15" si="4">P15-R15</f>
        <v>0</v>
      </c>
      <c r="R15" s="192"/>
      <c r="S15" s="190"/>
      <c r="T15" s="189"/>
      <c r="U15" s="185"/>
      <c r="V15" s="189"/>
      <c r="W15" s="190"/>
      <c r="X15" s="198"/>
      <c r="Y15" s="189"/>
      <c r="Z15" s="189"/>
      <c r="AA15" s="189"/>
      <c r="AB15" s="189"/>
      <c r="AC15" s="189"/>
      <c r="AD15" s="190"/>
    </row>
    <row r="16" spans="1:33" x14ac:dyDescent="0.25">
      <c r="A16" s="189"/>
      <c r="B16" s="189"/>
      <c r="C16" s="190"/>
      <c r="D16" s="185"/>
      <c r="E16" s="186"/>
      <c r="F16" s="119">
        <v>2024</v>
      </c>
      <c r="G16" s="120"/>
      <c r="H16" s="188"/>
      <c r="I16" s="185"/>
      <c r="J16" s="121"/>
      <c r="K16" s="191"/>
      <c r="L16" s="121"/>
      <c r="M16" s="192"/>
      <c r="N16" s="197">
        <f t="shared" si="0"/>
        <v>0</v>
      </c>
      <c r="O16" s="193"/>
      <c r="P16" s="207">
        <f t="shared" si="2"/>
        <v>0</v>
      </c>
      <c r="Q16" s="194">
        <f t="shared" ref="Q16" si="5">P16-R16</f>
        <v>0</v>
      </c>
      <c r="R16" s="192"/>
      <c r="S16" s="190"/>
      <c r="T16" s="189"/>
      <c r="U16" s="185"/>
      <c r="V16" s="189"/>
      <c r="W16" s="190"/>
      <c r="X16" s="198"/>
      <c r="Y16" s="189"/>
      <c r="Z16" s="189"/>
      <c r="AA16" s="189"/>
      <c r="AB16" s="189"/>
      <c r="AC16" s="189"/>
      <c r="AD16" s="190"/>
    </row>
    <row r="17" spans="1:30" x14ac:dyDescent="0.25">
      <c r="A17" s="189"/>
      <c r="B17" s="189"/>
      <c r="C17" s="190"/>
      <c r="D17" s="185"/>
      <c r="E17" s="186"/>
      <c r="F17" s="119">
        <v>2024</v>
      </c>
      <c r="G17" s="120"/>
      <c r="H17" s="188"/>
      <c r="I17" s="185"/>
      <c r="J17" s="121"/>
      <c r="K17" s="191"/>
      <c r="L17" s="121"/>
      <c r="M17" s="192"/>
      <c r="N17" s="197">
        <f t="shared" ref="N17" si="6">L17*M17</f>
        <v>0</v>
      </c>
      <c r="O17" s="193"/>
      <c r="P17" s="207">
        <f t="shared" ref="P17" si="7">ROUND(N17+(N17*O17),2)</f>
        <v>0</v>
      </c>
      <c r="Q17" s="194">
        <f t="shared" ref="Q17" si="8">P17-R17</f>
        <v>0</v>
      </c>
      <c r="R17" s="192"/>
      <c r="S17" s="190"/>
      <c r="T17" s="189"/>
      <c r="U17" s="185"/>
      <c r="V17" s="189"/>
      <c r="W17" s="190"/>
      <c r="X17" s="198"/>
      <c r="Y17" s="189"/>
      <c r="Z17" s="189"/>
      <c r="AA17" s="189"/>
      <c r="AB17" s="189"/>
      <c r="AC17" s="189"/>
      <c r="AD17" s="190"/>
    </row>
    <row r="18" spans="1:30" x14ac:dyDescent="0.25">
      <c r="A18" s="189"/>
      <c r="B18" s="189"/>
      <c r="C18" s="190"/>
      <c r="D18" s="185"/>
      <c r="E18" s="186"/>
      <c r="F18" s="119">
        <v>2024</v>
      </c>
      <c r="G18" s="120"/>
      <c r="H18" s="188"/>
      <c r="I18" s="185"/>
      <c r="J18" s="121"/>
      <c r="K18" s="191"/>
      <c r="L18" s="121"/>
      <c r="M18" s="192"/>
      <c r="N18" s="197">
        <f t="shared" ref="N18" si="9">L18*M18</f>
        <v>0</v>
      </c>
      <c r="O18" s="193"/>
      <c r="P18" s="207">
        <f t="shared" ref="P18" si="10">ROUND(N18+(N18*O18),2)</f>
        <v>0</v>
      </c>
      <c r="Q18" s="194">
        <f t="shared" ref="Q18" si="11">P18-R18</f>
        <v>0</v>
      </c>
      <c r="R18" s="192"/>
      <c r="S18" s="190"/>
      <c r="T18" s="189"/>
      <c r="U18" s="185"/>
      <c r="V18" s="189"/>
      <c r="W18" s="190"/>
      <c r="X18" s="198"/>
      <c r="Y18" s="189"/>
      <c r="Z18" s="189"/>
      <c r="AA18" s="189"/>
      <c r="AB18" s="189"/>
      <c r="AC18" s="189"/>
      <c r="AD18" s="190"/>
    </row>
    <row r="19" spans="1:30" x14ac:dyDescent="0.25">
      <c r="A19" s="189"/>
      <c r="B19" s="189"/>
      <c r="C19" s="190"/>
      <c r="D19" s="185"/>
      <c r="E19" s="186"/>
      <c r="F19" s="119">
        <v>2024</v>
      </c>
      <c r="G19" s="120"/>
      <c r="H19" s="188"/>
      <c r="I19" s="185"/>
      <c r="J19" s="121"/>
      <c r="K19" s="191"/>
      <c r="L19" s="121"/>
      <c r="M19" s="192"/>
      <c r="N19" s="197">
        <f t="shared" ref="N19" si="12">L19*M19</f>
        <v>0</v>
      </c>
      <c r="O19" s="193"/>
      <c r="P19" s="207">
        <f t="shared" ref="P19" si="13">ROUND(N19+(N19*O19),2)</f>
        <v>0</v>
      </c>
      <c r="Q19" s="194">
        <f t="shared" ref="Q19" si="14">P19-R19</f>
        <v>0</v>
      </c>
      <c r="R19" s="192"/>
      <c r="S19" s="190"/>
      <c r="T19" s="189"/>
      <c r="U19" s="185"/>
      <c r="V19" s="189"/>
      <c r="W19" s="190"/>
      <c r="X19" s="198"/>
      <c r="Y19" s="189"/>
      <c r="Z19" s="189"/>
      <c r="AA19" s="189"/>
      <c r="AB19" s="189"/>
      <c r="AC19" s="189"/>
      <c r="AD19" s="190"/>
    </row>
    <row r="20" spans="1:30" x14ac:dyDescent="0.25">
      <c r="A20" s="189"/>
      <c r="B20" s="189"/>
      <c r="C20" s="190"/>
      <c r="D20" s="185"/>
      <c r="E20" s="186"/>
      <c r="F20" s="119">
        <v>2024</v>
      </c>
      <c r="G20" s="120"/>
      <c r="H20" s="188"/>
      <c r="I20" s="185"/>
      <c r="J20" s="121"/>
      <c r="K20" s="191"/>
      <c r="L20" s="121"/>
      <c r="M20" s="192"/>
      <c r="N20" s="197">
        <f t="shared" ref="N20" si="15">L20*M20</f>
        <v>0</v>
      </c>
      <c r="O20" s="193"/>
      <c r="P20" s="207">
        <f t="shared" ref="P20" si="16">ROUND(N20+(N20*O20),2)</f>
        <v>0</v>
      </c>
      <c r="Q20" s="194">
        <f t="shared" ref="Q20" si="17">P20-R20</f>
        <v>0</v>
      </c>
      <c r="R20" s="192"/>
      <c r="S20" s="190"/>
      <c r="T20" s="189"/>
      <c r="U20" s="185"/>
      <c r="V20" s="189"/>
      <c r="W20" s="190"/>
      <c r="X20" s="198"/>
      <c r="Y20" s="189"/>
      <c r="Z20" s="189"/>
      <c r="AA20" s="189"/>
      <c r="AB20" s="189"/>
      <c r="AC20" s="189"/>
      <c r="AD20" s="190"/>
    </row>
    <row r="21" spans="1:30" x14ac:dyDescent="0.25">
      <c r="A21" s="189"/>
      <c r="B21" s="189"/>
      <c r="C21" s="190"/>
      <c r="D21" s="185"/>
      <c r="E21" s="186"/>
      <c r="F21" s="119">
        <v>2024</v>
      </c>
      <c r="G21" s="120"/>
      <c r="H21" s="188"/>
      <c r="I21" s="185"/>
      <c r="J21" s="121"/>
      <c r="K21" s="191"/>
      <c r="L21" s="121"/>
      <c r="M21" s="192"/>
      <c r="N21" s="197">
        <f t="shared" ref="N21" si="18">L21*M21</f>
        <v>0</v>
      </c>
      <c r="O21" s="193"/>
      <c r="P21" s="207">
        <f t="shared" ref="P21" si="19">ROUND(N21+(N21*O21),2)</f>
        <v>0</v>
      </c>
      <c r="Q21" s="194">
        <f t="shared" ref="Q21" si="20">P21-R21</f>
        <v>0</v>
      </c>
      <c r="R21" s="192"/>
      <c r="S21" s="190"/>
      <c r="T21" s="189"/>
      <c r="U21" s="185"/>
      <c r="V21" s="189"/>
      <c r="W21" s="190"/>
      <c r="X21" s="198"/>
      <c r="Y21" s="189"/>
      <c r="Z21" s="189"/>
      <c r="AA21" s="189"/>
      <c r="AB21" s="189"/>
      <c r="AC21" s="189"/>
      <c r="AD21" s="190"/>
    </row>
    <row r="22" spans="1:30" x14ac:dyDescent="0.25">
      <c r="A22" s="17"/>
      <c r="C22" s="157" t="s">
        <v>313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7" t="s">
        <v>314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7"/>
      <c r="E24" s="158"/>
      <c r="F24" s="159"/>
      <c r="G24" s="160"/>
      <c r="H24" s="161"/>
      <c r="I24" s="138"/>
      <c r="J24" s="138"/>
      <c r="K24" s="162"/>
      <c r="L24" s="138"/>
      <c r="M24" s="163"/>
      <c r="N24" s="139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32" t="s">
        <v>263</v>
      </c>
      <c r="D25" s="152" t="s">
        <v>264</v>
      </c>
      <c r="E25" s="164"/>
      <c r="F25" s="165"/>
      <c r="G25" s="166"/>
      <c r="H25" s="167"/>
      <c r="I25" s="168"/>
      <c r="J25" s="136"/>
      <c r="K25" s="169"/>
      <c r="L25" s="136"/>
      <c r="M25" s="170"/>
      <c r="N25" s="140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31" t="s">
        <v>218</v>
      </c>
      <c r="D26" s="135" t="s">
        <v>103</v>
      </c>
      <c r="E26" s="171"/>
      <c r="F26" s="165"/>
      <c r="G26" s="172"/>
      <c r="H26" s="167"/>
      <c r="I26" s="173"/>
      <c r="J26" s="136"/>
      <c r="K26" s="169"/>
      <c r="L26" s="136"/>
      <c r="M26" s="170"/>
      <c r="N26" s="140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31" t="s">
        <v>325</v>
      </c>
      <c r="D27" s="135" t="s">
        <v>103</v>
      </c>
      <c r="E27" s="171"/>
      <c r="F27" s="165"/>
      <c r="G27" s="172"/>
      <c r="H27" s="167"/>
      <c r="I27" s="173"/>
      <c r="J27" s="136"/>
      <c r="K27" s="169"/>
      <c r="L27" s="136"/>
      <c r="M27" s="170"/>
      <c r="N27" s="140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32" t="s">
        <v>326</v>
      </c>
      <c r="D28" s="130" t="s">
        <v>265</v>
      </c>
      <c r="E28" s="164"/>
      <c r="F28" s="165"/>
      <c r="G28" s="166"/>
      <c r="H28" s="167"/>
      <c r="I28" s="168"/>
      <c r="J28" s="136"/>
      <c r="K28" s="169"/>
      <c r="L28" s="136"/>
      <c r="M28" s="170"/>
      <c r="N28" s="140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31" t="s">
        <v>219</v>
      </c>
      <c r="D29" s="130" t="s">
        <v>104</v>
      </c>
      <c r="E29" s="130"/>
      <c r="F29" s="165"/>
      <c r="G29" s="172"/>
      <c r="H29" s="167"/>
      <c r="I29" s="173"/>
      <c r="J29" s="136"/>
      <c r="K29" s="169"/>
      <c r="L29" s="136"/>
      <c r="M29" s="170"/>
      <c r="N29" s="140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31" t="s">
        <v>220</v>
      </c>
      <c r="D30" s="135" t="s">
        <v>309</v>
      </c>
      <c r="E30" s="130"/>
      <c r="F30" s="165"/>
      <c r="G30" s="172"/>
      <c r="H30" s="167"/>
      <c r="I30" s="173"/>
      <c r="J30" s="136"/>
      <c r="K30" s="169"/>
      <c r="L30" s="136"/>
      <c r="M30" s="170"/>
      <c r="N30" s="140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31" t="s">
        <v>221</v>
      </c>
      <c r="D31" s="130" t="s">
        <v>105</v>
      </c>
      <c r="E31" s="130"/>
      <c r="F31" s="165"/>
      <c r="G31" s="166"/>
      <c r="H31" s="167"/>
      <c r="I31" s="168"/>
      <c r="J31" s="136"/>
      <c r="K31" s="169"/>
      <c r="L31" s="136"/>
      <c r="M31" s="170"/>
      <c r="N31" s="140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32" t="s">
        <v>216</v>
      </c>
      <c r="D32" s="130" t="s">
        <v>262</v>
      </c>
      <c r="E32" s="130"/>
      <c r="F32" s="165"/>
      <c r="G32" s="172"/>
      <c r="H32" s="167"/>
      <c r="I32" s="173"/>
      <c r="J32" s="136"/>
      <c r="K32" s="169"/>
      <c r="L32" s="136"/>
      <c r="M32" s="170"/>
      <c r="N32" s="140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32" t="s">
        <v>266</v>
      </c>
      <c r="D33" s="135" t="s">
        <v>103</v>
      </c>
      <c r="E33" s="130"/>
      <c r="F33" s="165"/>
      <c r="G33" s="172"/>
      <c r="H33" s="167"/>
      <c r="I33" s="173"/>
      <c r="J33" s="136"/>
      <c r="K33" s="169"/>
      <c r="L33" s="136"/>
      <c r="M33" s="170"/>
      <c r="N33" s="140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32" t="s">
        <v>132</v>
      </c>
      <c r="D34" s="20" t="s">
        <v>133</v>
      </c>
      <c r="E34" s="130"/>
      <c r="F34" s="165"/>
      <c r="G34" s="172"/>
      <c r="H34" s="167"/>
      <c r="I34" s="173"/>
      <c r="J34" s="136"/>
      <c r="K34" s="169"/>
      <c r="L34" s="136"/>
      <c r="M34" s="174"/>
      <c r="N34" s="140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4" t="s">
        <v>134</v>
      </c>
      <c r="D35" s="20" t="s">
        <v>135</v>
      </c>
      <c r="E35" s="130"/>
      <c r="F35" s="165"/>
      <c r="G35" s="172"/>
      <c r="H35" s="167"/>
      <c r="I35" s="130"/>
      <c r="J35" s="136"/>
      <c r="K35" s="169"/>
      <c r="L35" s="136"/>
      <c r="M35" s="174"/>
      <c r="N35" s="140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6" t="s">
        <v>315</v>
      </c>
      <c r="D36" s="155" t="s">
        <v>267</v>
      </c>
      <c r="E36" s="130"/>
      <c r="F36" s="165"/>
      <c r="G36" s="172"/>
      <c r="H36" s="167"/>
      <c r="I36" s="130"/>
      <c r="J36" s="136"/>
      <c r="K36" s="169"/>
      <c r="L36" s="136"/>
      <c r="M36" s="174"/>
      <c r="N36" s="140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4" t="s">
        <v>310</v>
      </c>
      <c r="D37" s="135" t="s">
        <v>103</v>
      </c>
      <c r="E37" s="130"/>
      <c r="F37" s="165"/>
      <c r="G37" s="172"/>
      <c r="H37" s="167"/>
      <c r="I37" s="173"/>
      <c r="J37" s="173"/>
      <c r="K37" s="169"/>
      <c r="L37" s="173"/>
      <c r="M37" s="170"/>
      <c r="N37" s="140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6" t="s">
        <v>138</v>
      </c>
      <c r="D38" s="155" t="s">
        <v>267</v>
      </c>
      <c r="E38" s="130"/>
      <c r="F38" s="165"/>
      <c r="G38" s="172"/>
      <c r="H38" s="167"/>
      <c r="I38" s="173"/>
      <c r="J38" s="173"/>
      <c r="K38" s="169"/>
      <c r="L38" s="173"/>
      <c r="M38" s="170"/>
      <c r="N38" s="140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32" t="s">
        <v>107</v>
      </c>
      <c r="D39" s="135" t="s">
        <v>103</v>
      </c>
      <c r="E39" s="130"/>
      <c r="F39" s="165"/>
      <c r="G39" s="172"/>
      <c r="H39" s="167"/>
      <c r="I39" s="173"/>
      <c r="J39" s="173"/>
      <c r="K39" s="169"/>
      <c r="L39" s="173"/>
      <c r="M39" s="170"/>
      <c r="N39" s="140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32" t="s">
        <v>108</v>
      </c>
      <c r="D40" s="130" t="s">
        <v>106</v>
      </c>
      <c r="E40" s="130"/>
      <c r="F40" s="165"/>
      <c r="G40" s="166"/>
      <c r="H40" s="167"/>
      <c r="I40" s="168"/>
      <c r="J40" s="168"/>
      <c r="K40" s="169"/>
      <c r="L40" s="168"/>
      <c r="M40" s="170"/>
      <c r="N40" s="140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32" t="s">
        <v>109</v>
      </c>
      <c r="D41" s="135" t="s">
        <v>103</v>
      </c>
      <c r="E41" s="130"/>
      <c r="F41" s="165"/>
      <c r="G41" s="172"/>
      <c r="H41" s="167"/>
      <c r="I41" s="173"/>
      <c r="J41" s="173"/>
      <c r="K41" s="169"/>
      <c r="L41" s="173"/>
      <c r="M41" s="170"/>
      <c r="N41" s="140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32" t="s">
        <v>110</v>
      </c>
      <c r="D42" s="130" t="s">
        <v>112</v>
      </c>
      <c r="E42" s="130"/>
      <c r="F42" s="165"/>
      <c r="G42" s="172"/>
      <c r="H42" s="167"/>
      <c r="I42" s="173"/>
      <c r="J42" s="173"/>
      <c r="K42" s="169"/>
      <c r="L42" s="173"/>
      <c r="M42" s="170"/>
      <c r="N42" s="140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33" t="s">
        <v>213</v>
      </c>
      <c r="D43" s="21" t="s">
        <v>268</v>
      </c>
      <c r="E43" s="175"/>
      <c r="F43" s="176"/>
      <c r="G43" s="177"/>
      <c r="H43" s="178"/>
      <c r="I43" s="179"/>
      <c r="J43" s="179"/>
      <c r="K43" s="180"/>
      <c r="L43" s="179"/>
      <c r="M43" s="181"/>
      <c r="N43" s="182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ST+FqKuwEFcmqdPMsjHtaltF13ijSkgnXoLHoS0JQzZdy6EBV+ml8l2wjvKt+dWwqjepNLFGEIFN4xcpz4UCBQ==" saltValue="ahrZ7IpAmizyHrvFzDW4Yw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4">
    <dataValidation type="list" allowBlank="1" showInputMessage="1" showErrorMessage="1" sqref="R139" xr:uid="{00000000-0002-0000-0000-000000000000}">
      <formula1>#REF!</formula1>
    </dataValidation>
    <dataValidation type="textLength" operator="equal" allowBlank="1" showInputMessage="1" showErrorMessage="1" sqref="F2:F574" xr:uid="{00000000-0002-0000-0000-000001000000}">
      <formula1>4</formula1>
    </dataValidation>
    <dataValidation type="whole" allowBlank="1" showInputMessage="1" showErrorMessage="1" sqref="L3:L21" xr:uid="{9BEEF849-4E0D-468E-A9C6-D59F8B7C8A0B}">
      <formula1>1</formula1>
      <formula2>1000</formula2>
    </dataValidation>
    <dataValidation type="whole" allowBlank="1" showInputMessage="1" showErrorMessage="1" sqref="L2" xr:uid="{5D5D0F1D-6680-448F-ABD8-6AEF316669D7}">
      <formula1>0</formula1>
      <formula2>1000</formula2>
    </dataValidation>
  </dataValidations>
  <pageMargins left="0.7" right="0.7" top="0.75" bottom="0.75" header="0.3" footer="0.3"/>
  <pageSetup paperSize="9" orientation="landscape" r:id="rId1"/>
  <ignoredErrors>
    <ignoredError sqref="D2 N2:N6 A2:B2 X2:AD2 N8:N1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3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000-000004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000-000005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000-00000E000000}">
          <x14:formula1>
            <xm:f>'Kategorie kosztów'!$E$3:$E$8</xm:f>
          </x14:formula1>
          <xm:sqref>B43:B54 B22:B27</xm:sqref>
        </x14:dataValidation>
        <x14:dataValidation type="list" allowBlank="1" showInputMessage="1" showErrorMessage="1" xr:uid="{00000000-0002-0000-0000-00000F000000}">
          <x14:formula1>
            <xm:f>'Kategorie kosztów'!$K$11:$K$23</xm:f>
          </x14:formula1>
          <xm:sqref>A22:A27</xm:sqref>
        </x14:dataValidation>
        <x14:dataValidation type="list" allowBlank="1" showInputMessage="1" showErrorMessage="1" xr:uid="{00000000-0002-0000-0000-000010000000}">
          <x14:formula1>
            <xm:f>'Kategorie kosztów'!$H$4:$H$13</xm:f>
          </x14:formula1>
          <xm:sqref>K24:K36</xm:sqref>
        </x14:dataValidation>
        <x14:dataValidation type="list" allowBlank="1" showInputMessage="1" showErrorMessage="1" xr:uid="{00000000-0002-0000-0000-000011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000-000013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B804876D-B69B-4E5E-BE0B-5D3BF664E451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00000000-0002-0000-0000-000006000000}">
          <x14:formula1>
            <xm:f>'Kategorie kosztów'!$B$57:$B$102</xm:f>
          </x14:formula1>
          <xm:sqref>C2:C21</xm:sqref>
        </x14:dataValidation>
        <x14:dataValidation type="list" allowBlank="1" showInputMessage="1" showErrorMessage="1" xr:uid="{00000000-0002-0000-0000-000007000000}">
          <x14:formula1>
            <xm:f>'Kategorie kosztów'!$B$42:$B$93</xm:f>
          </x14:formula1>
          <xm:sqref>C55:C734</xm:sqref>
        </x14:dataValidation>
        <x14:dataValidation type="list" allowBlank="1" showInputMessage="1" showErrorMessage="1" xr:uid="{00000000-0002-0000-0000-000008000000}">
          <x14:formula1>
            <xm:f>'Kategorie kosztów'!$B$42:$B$94</xm:f>
          </x14:formula1>
          <xm:sqref>C45:C54</xm:sqref>
        </x14:dataValidation>
        <x14:dataValidation type="list" allowBlank="1" showInputMessage="1" showErrorMessage="1" xr:uid="{00000000-0002-0000-0000-000016000000}">
          <x14:formula1>
            <xm:f>'Rejestr pracowni i projektów'!$C$14:$C$36</xm:f>
          </x14:formula1>
          <xm:sqref>U2</xm:sqref>
        </x14:dataValidation>
        <x14:dataValidation type="list" allowBlank="1" showInputMessage="1" showErrorMessage="1" xr:uid="{00000000-0002-0000-0000-00000D000000}">
          <x14:formula1>
            <xm:f>'Rejestr pracowni i projektów'!$C$14:$C$58</xm:f>
          </x14:formula1>
          <xm:sqref>U22:U54</xm:sqref>
        </x14:dataValidation>
        <x14:dataValidation type="list" allowBlank="1" showInputMessage="1" showErrorMessage="1" xr:uid="{00000000-0002-0000-0000-00000C000000}">
          <x14:formula1>
            <xm:f>'Rejestr pracowni i projektów'!$C$16:$C$62</xm:f>
          </x14:formula1>
          <xm:sqref>U55:U1144</xm:sqref>
        </x14:dataValidation>
        <x14:dataValidation type="list" allowBlank="1" showInputMessage="1" showErrorMessage="1" xr:uid="{722A2567-205A-4F7C-AD36-8BBCFE885F20}">
          <x14:formula1>
            <xm:f>'Rejestr pracowni i projektów'!$C$14:$C$37</xm:f>
          </x14:formula1>
          <xm:sqref>U3:U21</xm:sqref>
        </x14:dataValidation>
        <x14:dataValidation type="list" allowBlank="1" showInputMessage="1" showErrorMessage="1" xr:uid="{BEB36B5D-BC2F-437E-ACED-B497A6D6EC97}">
          <x14:formula1>
            <xm:f>'Kategorie kosztów'!$H$2:$H$16</xm:f>
          </x14:formula1>
          <xm:sqref>K2:K21</xm:sqref>
        </x14:dataValidation>
        <x14:dataValidation type="list" allowBlank="1" showInputMessage="1" showErrorMessage="1" xr:uid="{00000000-0002-0000-0000-000009000000}">
          <x14:formula1>
            <xm:f>'Kategorie kosztów'!$B$1:$B$53</xm:f>
          </x14:formula1>
          <xm:sqref>H2:H21</xm:sqref>
        </x14:dataValidation>
        <x14:dataValidation type="list" allowBlank="1" showInputMessage="1" showErrorMessage="1" xr:uid="{00000000-0002-0000-0000-00000A000000}">
          <x14:formula1>
            <xm:f>'Kategorie kosztów'!$B$26:$B$180</xm:f>
          </x14:formula1>
          <xm:sqref>H56:H1036</xm:sqref>
        </x14:dataValidation>
        <x14:dataValidation type="list" allowBlank="1" showInputMessage="1" showErrorMessage="1" xr:uid="{00000000-0002-0000-0000-00000B000000}">
          <x14:formula1>
            <xm:f>'Kategorie kosztów'!$B$2:$B$180</xm:f>
          </x14:formula1>
          <xm:sqref>H22:H55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3"/>
  <sheetViews>
    <sheetView showGridLines="0" view="pageBreakPreview" zoomScaleNormal="100" zoomScaleSheetLayoutView="100" workbookViewId="0">
      <selection activeCell="B34" sqref="B34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2024</v>
      </c>
    </row>
    <row r="7" spans="1:9" x14ac:dyDescent="0.25">
      <c r="A7" s="209">
        <f>'Formularz zamówienia'!B3</f>
        <v>0</v>
      </c>
      <c r="B7" s="209"/>
      <c r="C7" s="209"/>
      <c r="D7" s="209"/>
      <c r="E7" s="209"/>
      <c r="F7" s="209"/>
      <c r="G7" s="209"/>
      <c r="H7" s="209"/>
      <c r="I7" s="209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373</v>
      </c>
    </row>
    <row r="12" spans="1:9" ht="20.25" customHeight="1" x14ac:dyDescent="0.25">
      <c r="A12" t="s">
        <v>187</v>
      </c>
      <c r="B12" s="84">
        <f ca="1">TODAY()</f>
        <v>45631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14">
        <f>'Formularz zamówienia'!X3</f>
        <v>0</v>
      </c>
      <c r="B15" s="214"/>
      <c r="C15" s="214"/>
      <c r="D15" s="214"/>
      <c r="E15" s="214"/>
      <c r="F15" s="214"/>
      <c r="G15" s="214"/>
      <c r="H15" s="214"/>
      <c r="I15" s="214"/>
    </row>
    <row r="16" spans="1:9" x14ac:dyDescent="0.25">
      <c r="A16" s="214"/>
      <c r="B16" s="214"/>
      <c r="C16" s="214"/>
      <c r="D16" s="214"/>
      <c r="E16" s="214"/>
      <c r="F16" s="214"/>
      <c r="G16" s="214"/>
      <c r="H16" s="214"/>
      <c r="I16" s="214"/>
    </row>
    <row r="17" spans="1:9" x14ac:dyDescent="0.25">
      <c r="A17" t="s">
        <v>166</v>
      </c>
      <c r="I17" s="69" t="s">
        <v>311</v>
      </c>
    </row>
    <row r="18" spans="1:9" s="68" customFormat="1" ht="25.5" customHeight="1" x14ac:dyDescent="0.25">
      <c r="A18" s="128" t="s">
        <v>167</v>
      </c>
      <c r="B18" s="129" t="s">
        <v>168</v>
      </c>
      <c r="C18" s="128" t="s">
        <v>172</v>
      </c>
      <c r="D18" s="128" t="s">
        <v>170</v>
      </c>
      <c r="E18" s="210" t="s">
        <v>193</v>
      </c>
      <c r="F18" s="211"/>
      <c r="G18" s="128" t="s">
        <v>171</v>
      </c>
      <c r="H18" s="128" t="s">
        <v>307</v>
      </c>
      <c r="I18" s="128" t="s">
        <v>185</v>
      </c>
    </row>
    <row r="19" spans="1:9" ht="25.5" customHeight="1" x14ac:dyDescent="0.25">
      <c r="A19" s="125">
        <v>1</v>
      </c>
      <c r="B19" s="126" t="str">
        <f>'Formularz zamówienia'!I2</f>
        <v>Koszty transportu</v>
      </c>
      <c r="C19" s="122">
        <f>'Formularz zamówienia'!J2</f>
        <v>0</v>
      </c>
      <c r="D19" s="127" t="str">
        <f>'Formularz zamówienia'!K2</f>
        <v>usł.</v>
      </c>
      <c r="E19" s="212">
        <f>'Formularz zamówienia'!L2</f>
        <v>0</v>
      </c>
      <c r="F19" s="213"/>
      <c r="G19" s="123">
        <f>'Formularz zamówienia'!M2</f>
        <v>0</v>
      </c>
      <c r="H19" s="153">
        <f>'Formularz zamówienia'!O2</f>
        <v>0</v>
      </c>
      <c r="I19" s="124">
        <f>'Formularz zamówienia'!P2</f>
        <v>0</v>
      </c>
    </row>
    <row r="20" spans="1:9" ht="25.5" customHeight="1" x14ac:dyDescent="0.25">
      <c r="A20" s="125">
        <v>2</v>
      </c>
      <c r="B20" s="126">
        <f>'Formularz zamówienia'!I3</f>
        <v>0</v>
      </c>
      <c r="C20" s="122">
        <f>'Formularz zamówienia'!J3</f>
        <v>0</v>
      </c>
      <c r="D20" s="127">
        <f>'Formularz zamówienia'!K3</f>
        <v>0</v>
      </c>
      <c r="E20" s="212">
        <f>'Formularz zamówienia'!L3</f>
        <v>0</v>
      </c>
      <c r="F20" s="213"/>
      <c r="G20" s="123">
        <f>'Formularz zamówienia'!M3</f>
        <v>0</v>
      </c>
      <c r="H20" s="153">
        <f>'Formularz zamówienia'!O3</f>
        <v>0</v>
      </c>
      <c r="I20" s="124">
        <f>'Formularz zamówienia'!P3</f>
        <v>0</v>
      </c>
    </row>
    <row r="21" spans="1:9" ht="25.5" customHeight="1" x14ac:dyDescent="0.25">
      <c r="A21" s="125">
        <v>3</v>
      </c>
      <c r="B21" s="126">
        <f>'Formularz zamówienia'!I4</f>
        <v>0</v>
      </c>
      <c r="C21" s="122">
        <f>'Formularz zamówienia'!J4</f>
        <v>0</v>
      </c>
      <c r="D21" s="127">
        <f>'Formularz zamówienia'!K4</f>
        <v>0</v>
      </c>
      <c r="E21" s="212">
        <f>'Formularz zamówienia'!L4</f>
        <v>0</v>
      </c>
      <c r="F21" s="213"/>
      <c r="G21" s="123">
        <f>'Formularz zamówienia'!M4</f>
        <v>0</v>
      </c>
      <c r="H21" s="153">
        <f>'Formularz zamówienia'!O4</f>
        <v>0</v>
      </c>
      <c r="I21" s="124">
        <f>'Formularz zamówienia'!P4</f>
        <v>0</v>
      </c>
    </row>
    <row r="22" spans="1:9" ht="25.5" customHeight="1" x14ac:dyDescent="0.25">
      <c r="A22" s="125">
        <v>4</v>
      </c>
      <c r="B22" s="126">
        <f>'Formularz zamówienia'!I5</f>
        <v>0</v>
      </c>
      <c r="C22" s="122">
        <f>'Formularz zamówienia'!J5</f>
        <v>0</v>
      </c>
      <c r="D22" s="127">
        <f>'Formularz zamówienia'!K5</f>
        <v>0</v>
      </c>
      <c r="E22" s="212">
        <f>'Formularz zamówienia'!L5</f>
        <v>0</v>
      </c>
      <c r="F22" s="213"/>
      <c r="G22" s="123">
        <f>'Formularz zamówienia'!M5</f>
        <v>0</v>
      </c>
      <c r="H22" s="153">
        <f>'Formularz zamówienia'!O5</f>
        <v>0</v>
      </c>
      <c r="I22" s="124">
        <f>'Formularz zamówienia'!P5</f>
        <v>0</v>
      </c>
    </row>
    <row r="23" spans="1:9" ht="25.5" customHeight="1" x14ac:dyDescent="0.25">
      <c r="A23" s="125">
        <v>5</v>
      </c>
      <c r="B23" s="126">
        <f>'Formularz zamówienia'!I6</f>
        <v>0</v>
      </c>
      <c r="C23" s="122">
        <f>'Formularz zamówienia'!J6</f>
        <v>0</v>
      </c>
      <c r="D23" s="127">
        <f>'Formularz zamówienia'!K6</f>
        <v>0</v>
      </c>
      <c r="E23" s="212">
        <f>'Formularz zamówienia'!L6</f>
        <v>0</v>
      </c>
      <c r="F23" s="213"/>
      <c r="G23" s="123">
        <f>'Formularz zamówienia'!M6</f>
        <v>0</v>
      </c>
      <c r="H23" s="153">
        <f>'Formularz zamówienia'!O6</f>
        <v>0</v>
      </c>
      <c r="I23" s="124">
        <f>'Formularz zamówienia'!P6</f>
        <v>0</v>
      </c>
    </row>
    <row r="24" spans="1:9" ht="25.5" customHeight="1" x14ac:dyDescent="0.25">
      <c r="A24" s="125">
        <v>6</v>
      </c>
      <c r="B24" s="126">
        <f>'Formularz zamówienia'!I7</f>
        <v>0</v>
      </c>
      <c r="C24" s="122">
        <f>'Formularz zamówienia'!J7</f>
        <v>0</v>
      </c>
      <c r="D24" s="127">
        <f>'Formularz zamówienia'!K7</f>
        <v>0</v>
      </c>
      <c r="E24" s="212">
        <f>'Formularz zamówienia'!L7</f>
        <v>0</v>
      </c>
      <c r="F24" s="213"/>
      <c r="G24" s="123">
        <f>'Formularz zamówienia'!M7</f>
        <v>0</v>
      </c>
      <c r="H24" s="153">
        <f>'Formularz zamówienia'!O7</f>
        <v>0</v>
      </c>
      <c r="I24" s="124">
        <f>'Formularz zamówienia'!P7</f>
        <v>0</v>
      </c>
    </row>
    <row r="25" spans="1:9" ht="25.5" customHeight="1" x14ac:dyDescent="0.25">
      <c r="A25" s="125">
        <v>7</v>
      </c>
      <c r="B25" s="126">
        <f>'Formularz zamówienia'!I8</f>
        <v>0</v>
      </c>
      <c r="C25" s="122">
        <f>'Formularz zamówienia'!J8</f>
        <v>0</v>
      </c>
      <c r="D25" s="127">
        <f>'Formularz zamówienia'!K8</f>
        <v>0</v>
      </c>
      <c r="E25" s="212">
        <f>'Formularz zamówienia'!L8</f>
        <v>0</v>
      </c>
      <c r="F25" s="213"/>
      <c r="G25" s="123">
        <f>'Formularz zamówienia'!M8</f>
        <v>0</v>
      </c>
      <c r="H25" s="153">
        <f>'Formularz zamówienia'!O8</f>
        <v>0</v>
      </c>
      <c r="I25" s="124">
        <f>'Formularz zamówienia'!P8</f>
        <v>0</v>
      </c>
    </row>
    <row r="26" spans="1:9" ht="25.5" customHeight="1" x14ac:dyDescent="0.25">
      <c r="A26" s="125">
        <v>8</v>
      </c>
      <c r="B26" s="126">
        <f>'Formularz zamówienia'!I9</f>
        <v>0</v>
      </c>
      <c r="C26" s="122">
        <f>'Formularz zamówienia'!J9</f>
        <v>0</v>
      </c>
      <c r="D26" s="127">
        <f>'Formularz zamówienia'!K9</f>
        <v>0</v>
      </c>
      <c r="E26" s="212">
        <f>'Formularz zamówienia'!L9</f>
        <v>0</v>
      </c>
      <c r="F26" s="213"/>
      <c r="G26" s="123">
        <f>'Formularz zamówienia'!M9</f>
        <v>0</v>
      </c>
      <c r="H26" s="153">
        <f>'Formularz zamówienia'!O9</f>
        <v>0</v>
      </c>
      <c r="I26" s="124">
        <f>'Formularz zamówienia'!P9</f>
        <v>0</v>
      </c>
    </row>
    <row r="27" spans="1:9" ht="25.5" customHeight="1" x14ac:dyDescent="0.25">
      <c r="A27" s="125">
        <v>9</v>
      </c>
      <c r="B27" s="126">
        <f>'Formularz zamówienia'!I10</f>
        <v>0</v>
      </c>
      <c r="C27" s="122">
        <f>'Formularz zamówienia'!J10</f>
        <v>0</v>
      </c>
      <c r="D27" s="127">
        <f>'Formularz zamówienia'!K10</f>
        <v>0</v>
      </c>
      <c r="E27" s="212">
        <f>'Formularz zamówienia'!L10</f>
        <v>0</v>
      </c>
      <c r="F27" s="213"/>
      <c r="G27" s="123">
        <f>'Formularz zamówienia'!M10</f>
        <v>0</v>
      </c>
      <c r="H27" s="153">
        <f>'Formularz zamówienia'!O10</f>
        <v>0</v>
      </c>
      <c r="I27" s="124">
        <f>'Formularz zamówienia'!P10</f>
        <v>0</v>
      </c>
    </row>
    <row r="28" spans="1:9" ht="25.5" customHeight="1" x14ac:dyDescent="0.25">
      <c r="A28" s="125">
        <v>10</v>
      </c>
      <c r="B28" s="126">
        <f>'Formularz zamówienia'!I11</f>
        <v>0</v>
      </c>
      <c r="C28" s="122">
        <f>'Formularz zamówienia'!J11</f>
        <v>0</v>
      </c>
      <c r="D28" s="127">
        <f>'Formularz zamówienia'!K11</f>
        <v>0</v>
      </c>
      <c r="E28" s="212">
        <f>'Formularz zamówienia'!L11</f>
        <v>0</v>
      </c>
      <c r="F28" s="213"/>
      <c r="G28" s="123">
        <f>'Formularz zamówienia'!M11</f>
        <v>0</v>
      </c>
      <c r="H28" s="153">
        <f>'Formularz zamówienia'!O11</f>
        <v>0</v>
      </c>
      <c r="I28" s="124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42" t="s">
        <v>339</v>
      </c>
      <c r="G32" s="72"/>
      <c r="H32" s="141">
        <f>'Formularz zamówienia'!D3</f>
        <v>0</v>
      </c>
      <c r="I32" s="72"/>
    </row>
    <row r="33" spans="1:9" s="66" customFormat="1" x14ac:dyDescent="0.25">
      <c r="A33" s="142" t="s">
        <v>270</v>
      </c>
      <c r="B33" s="141">
        <f>'Formularz zamówienia'!B3</f>
        <v>0</v>
      </c>
      <c r="C33" s="80"/>
      <c r="D33" s="80"/>
      <c r="E33" s="80"/>
      <c r="F33" s="143" t="s">
        <v>327</v>
      </c>
      <c r="H33" s="141">
        <f>'Formularz zamówienia'!U3</f>
        <v>0</v>
      </c>
      <c r="I33" s="99"/>
    </row>
    <row r="34" spans="1:9" x14ac:dyDescent="0.25">
      <c r="A34" s="142" t="s">
        <v>269</v>
      </c>
      <c r="B34" s="141">
        <f>'Formularz zamówienia'!H3</f>
        <v>0</v>
      </c>
      <c r="D34" s="81"/>
      <c r="E34" s="81"/>
      <c r="F34" s="143" t="s">
        <v>213</v>
      </c>
      <c r="H34" s="141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4" t="s">
        <v>175</v>
      </c>
      <c r="G36" s="72"/>
      <c r="H36" s="72"/>
    </row>
    <row r="37" spans="1:9" x14ac:dyDescent="0.25">
      <c r="B37" s="82"/>
      <c r="D37" s="144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355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zamówienia'!B3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272</v>
      </c>
      <c r="C43" s="86">
        <f>'Formularz zamówienia'!A3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83" t="s">
        <v>275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349</v>
      </c>
      <c r="C45" s="86" t="s">
        <v>351</v>
      </c>
      <c r="D45" s="86"/>
      <c r="E45" s="86"/>
      <c r="F45" s="86"/>
      <c r="G45" s="87" t="s">
        <v>353</v>
      </c>
      <c r="H45" s="87"/>
      <c r="I45" s="113"/>
    </row>
    <row r="46" spans="1:9" ht="12" customHeight="1" thickBot="1" x14ac:dyDescent="0.3">
      <c r="A46" s="114"/>
      <c r="B46" s="115" t="s">
        <v>350</v>
      </c>
      <c r="C46" s="115" t="s">
        <v>352</v>
      </c>
      <c r="D46" s="115"/>
      <c r="E46" s="115"/>
      <c r="F46" s="115"/>
      <c r="G46" s="116" t="s">
        <v>354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345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397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2024</v>
      </c>
    </row>
    <row r="60" spans="1:9" x14ac:dyDescent="0.25">
      <c r="A60" s="209">
        <f>A7</f>
        <v>0</v>
      </c>
      <c r="B60" s="209"/>
      <c r="C60" s="209"/>
      <c r="D60" s="209"/>
      <c r="E60" s="209"/>
      <c r="F60" s="209"/>
      <c r="G60" s="209"/>
      <c r="H60" s="209"/>
      <c r="I60" s="209"/>
    </row>
    <row r="62" spans="1:9" x14ac:dyDescent="0.25">
      <c r="A62" s="66" t="s">
        <v>161</v>
      </c>
    </row>
    <row r="63" spans="1:9" x14ac:dyDescent="0.25">
      <c r="A63" s="66" t="s">
        <v>162</v>
      </c>
    </row>
    <row r="64" spans="1:9" x14ac:dyDescent="0.25">
      <c r="A64" s="66" t="s">
        <v>373</v>
      </c>
    </row>
    <row r="65" spans="1:9" ht="21" customHeight="1" x14ac:dyDescent="0.25">
      <c r="A65" t="s">
        <v>187</v>
      </c>
      <c r="B65" s="84">
        <f ca="1">B12</f>
        <v>45631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x14ac:dyDescent="0.25">
      <c r="A68" s="214">
        <f>A15</f>
        <v>0</v>
      </c>
      <c r="B68" s="214"/>
      <c r="C68" s="214"/>
      <c r="D68" s="214"/>
      <c r="E68" s="214"/>
      <c r="F68" s="214"/>
      <c r="G68" s="214"/>
      <c r="H68" s="214"/>
      <c r="I68" s="214"/>
    </row>
    <row r="69" spans="1:9" x14ac:dyDescent="0.25">
      <c r="A69" s="214"/>
      <c r="B69" s="214"/>
      <c r="C69" s="214"/>
      <c r="D69" s="214"/>
      <c r="E69" s="214"/>
      <c r="F69" s="214"/>
      <c r="G69" s="214"/>
      <c r="H69" s="214"/>
      <c r="I69" s="214"/>
    </row>
    <row r="70" spans="1:9" x14ac:dyDescent="0.25">
      <c r="A70" t="s">
        <v>166</v>
      </c>
      <c r="I70" s="69" t="s">
        <v>312</v>
      </c>
    </row>
    <row r="71" spans="1:9" s="68" customFormat="1" ht="25.5" x14ac:dyDescent="0.25">
      <c r="A71" s="128" t="s">
        <v>167</v>
      </c>
      <c r="B71" s="129" t="s">
        <v>168</v>
      </c>
      <c r="C71" s="128" t="s">
        <v>172</v>
      </c>
      <c r="D71" s="128" t="s">
        <v>169</v>
      </c>
      <c r="E71" s="210" t="s">
        <v>170</v>
      </c>
      <c r="F71" s="211"/>
      <c r="G71" s="128" t="s">
        <v>171</v>
      </c>
      <c r="H71" s="128" t="s">
        <v>307</v>
      </c>
      <c r="I71" s="128" t="s">
        <v>185</v>
      </c>
    </row>
    <row r="72" spans="1:9" ht="25.5" customHeight="1" x14ac:dyDescent="0.25">
      <c r="A72" s="125">
        <v>11</v>
      </c>
      <c r="B72" s="126">
        <f>'Formularz zamówienia'!I12</f>
        <v>0</v>
      </c>
      <c r="C72" s="122">
        <f>'Formularz zamówienia'!J12</f>
        <v>0</v>
      </c>
      <c r="D72" s="127">
        <f>'Formularz zamówienia'!K12</f>
        <v>0</v>
      </c>
      <c r="E72" s="212">
        <f>'Formularz zamówienia'!L12</f>
        <v>0</v>
      </c>
      <c r="F72" s="213"/>
      <c r="G72" s="123">
        <f>'Formularz zamówienia'!M12</f>
        <v>0</v>
      </c>
      <c r="H72" s="153">
        <f>'Formularz zamówienia'!O12</f>
        <v>0</v>
      </c>
      <c r="I72" s="124">
        <f>'Formularz zamówienia'!P12</f>
        <v>0</v>
      </c>
    </row>
    <row r="73" spans="1:9" ht="25.5" customHeight="1" x14ac:dyDescent="0.25">
      <c r="A73" s="125">
        <v>12</v>
      </c>
      <c r="B73" s="126">
        <f>'Formularz zamówienia'!I13</f>
        <v>0</v>
      </c>
      <c r="C73" s="122">
        <f>'Formularz zamówienia'!J13</f>
        <v>0</v>
      </c>
      <c r="D73" s="127">
        <f>'Formularz zamówienia'!K13</f>
        <v>0</v>
      </c>
      <c r="E73" s="212">
        <f>'Formularz zamówienia'!L13</f>
        <v>0</v>
      </c>
      <c r="F73" s="213"/>
      <c r="G73" s="123">
        <f>'Formularz zamówienia'!M13</f>
        <v>0</v>
      </c>
      <c r="H73" s="153">
        <f>'Formularz zamówienia'!O13</f>
        <v>0</v>
      </c>
      <c r="I73" s="124">
        <f>'Formularz zamówienia'!P13</f>
        <v>0</v>
      </c>
    </row>
    <row r="74" spans="1:9" ht="25.5" customHeight="1" x14ac:dyDescent="0.25">
      <c r="A74" s="125">
        <v>13</v>
      </c>
      <c r="B74" s="126">
        <f>'Formularz zamówienia'!I14</f>
        <v>0</v>
      </c>
      <c r="C74" s="122">
        <f>'Formularz zamówienia'!J14</f>
        <v>0</v>
      </c>
      <c r="D74" s="127">
        <f>'Formularz zamówienia'!K14</f>
        <v>0</v>
      </c>
      <c r="E74" s="212">
        <f>'Formularz zamówienia'!L14</f>
        <v>0</v>
      </c>
      <c r="F74" s="213"/>
      <c r="G74" s="123">
        <f>'Formularz zamówienia'!M14</f>
        <v>0</v>
      </c>
      <c r="H74" s="153">
        <f>'Formularz zamówienia'!O14</f>
        <v>0</v>
      </c>
      <c r="I74" s="124">
        <f>'Formularz zamówienia'!P14</f>
        <v>0</v>
      </c>
    </row>
    <row r="75" spans="1:9" ht="25.5" customHeight="1" x14ac:dyDescent="0.25">
      <c r="A75" s="125">
        <v>14</v>
      </c>
      <c r="B75" s="126">
        <f>'Formularz zamówienia'!I15</f>
        <v>0</v>
      </c>
      <c r="C75" s="122">
        <f>'Formularz zamówienia'!J15</f>
        <v>0</v>
      </c>
      <c r="D75" s="127">
        <f>'Formularz zamówienia'!K15</f>
        <v>0</v>
      </c>
      <c r="E75" s="212">
        <f>'Formularz zamówienia'!L15</f>
        <v>0</v>
      </c>
      <c r="F75" s="213"/>
      <c r="G75" s="123">
        <f>'Formularz zamówienia'!M15</f>
        <v>0</v>
      </c>
      <c r="H75" s="153">
        <f>'Formularz zamówienia'!O15</f>
        <v>0</v>
      </c>
      <c r="I75" s="124">
        <f>'Formularz zamówienia'!P15</f>
        <v>0</v>
      </c>
    </row>
    <row r="76" spans="1:9" ht="25.5" customHeight="1" x14ac:dyDescent="0.25">
      <c r="A76" s="125">
        <v>15</v>
      </c>
      <c r="B76" s="126">
        <f>'Formularz zamówienia'!I16</f>
        <v>0</v>
      </c>
      <c r="C76" s="122">
        <f>'Formularz zamówienia'!J16</f>
        <v>0</v>
      </c>
      <c r="D76" s="127">
        <f>'Formularz zamówienia'!K16</f>
        <v>0</v>
      </c>
      <c r="E76" s="212">
        <f>'Formularz zamówienia'!L16</f>
        <v>0</v>
      </c>
      <c r="F76" s="213"/>
      <c r="G76" s="123">
        <f>'Formularz zamówienia'!M16</f>
        <v>0</v>
      </c>
      <c r="H76" s="153">
        <f>'Formularz zamówienia'!O16</f>
        <v>0</v>
      </c>
      <c r="I76" s="124">
        <f>'Formularz zamówienia'!P16</f>
        <v>0</v>
      </c>
    </row>
    <row r="77" spans="1:9" ht="25.5" customHeight="1" x14ac:dyDescent="0.25">
      <c r="A77" s="125">
        <v>16</v>
      </c>
      <c r="B77" s="126">
        <f>'Formularz zamówienia'!I17</f>
        <v>0</v>
      </c>
      <c r="C77" s="122">
        <f>'Formularz zamówienia'!J17</f>
        <v>0</v>
      </c>
      <c r="D77" s="127">
        <f>'Formularz zamówienia'!K17</f>
        <v>0</v>
      </c>
      <c r="E77" s="212">
        <f>'Formularz zamówienia'!L17</f>
        <v>0</v>
      </c>
      <c r="F77" s="213"/>
      <c r="G77" s="123">
        <f>'Formularz zamówienia'!M17</f>
        <v>0</v>
      </c>
      <c r="H77" s="153">
        <f>'Formularz zamówienia'!O17</f>
        <v>0</v>
      </c>
      <c r="I77" s="124">
        <f>'Formularz zamówienia'!P17</f>
        <v>0</v>
      </c>
    </row>
    <row r="78" spans="1:9" ht="25.5" customHeight="1" x14ac:dyDescent="0.25">
      <c r="A78" s="125">
        <v>17</v>
      </c>
      <c r="B78" s="126">
        <f>'Formularz zamówienia'!I18</f>
        <v>0</v>
      </c>
      <c r="C78" s="122">
        <f>'Formularz zamówienia'!J18</f>
        <v>0</v>
      </c>
      <c r="D78" s="127">
        <f>'Formularz zamówienia'!K18</f>
        <v>0</v>
      </c>
      <c r="E78" s="212">
        <f>'Formularz zamówienia'!L18</f>
        <v>0</v>
      </c>
      <c r="F78" s="213"/>
      <c r="G78" s="123">
        <f>'Formularz zamówienia'!M18</f>
        <v>0</v>
      </c>
      <c r="H78" s="153">
        <f>'Formularz zamówienia'!O18</f>
        <v>0</v>
      </c>
      <c r="I78" s="124">
        <f>'Formularz zamówienia'!P18</f>
        <v>0</v>
      </c>
    </row>
    <row r="79" spans="1:9" ht="25.5" customHeight="1" x14ac:dyDescent="0.25">
      <c r="A79" s="125">
        <v>18</v>
      </c>
      <c r="B79" s="126">
        <f>'Formularz zamówienia'!I19</f>
        <v>0</v>
      </c>
      <c r="C79" s="122">
        <f>'Formularz zamówienia'!J19</f>
        <v>0</v>
      </c>
      <c r="D79" s="127">
        <f>'Formularz zamówienia'!K19</f>
        <v>0</v>
      </c>
      <c r="E79" s="212">
        <f>'Formularz zamówienia'!L19</f>
        <v>0</v>
      </c>
      <c r="F79" s="213"/>
      <c r="G79" s="123">
        <f>'Formularz zamówienia'!M19</f>
        <v>0</v>
      </c>
      <c r="H79" s="153">
        <f>'Formularz zamówienia'!O19</f>
        <v>0</v>
      </c>
      <c r="I79" s="124">
        <f>'Formularz zamówienia'!P19</f>
        <v>0</v>
      </c>
    </row>
    <row r="80" spans="1:9" ht="25.5" customHeight="1" x14ac:dyDescent="0.25">
      <c r="A80" s="125">
        <v>19</v>
      </c>
      <c r="B80" s="126">
        <f>'Formularz zamówienia'!I20</f>
        <v>0</v>
      </c>
      <c r="C80" s="122">
        <f>'Formularz zamówienia'!J20</f>
        <v>0</v>
      </c>
      <c r="D80" s="127">
        <f>'Formularz zamówienia'!K20</f>
        <v>0</v>
      </c>
      <c r="E80" s="212">
        <f>'Formularz zamówienia'!L20</f>
        <v>0</v>
      </c>
      <c r="F80" s="213"/>
      <c r="G80" s="123">
        <f>'Formularz zamówienia'!M20</f>
        <v>0</v>
      </c>
      <c r="H80" s="153">
        <f>'Formularz zamówienia'!O20</f>
        <v>0</v>
      </c>
      <c r="I80" s="124">
        <f>'Formularz zamówienia'!P20</f>
        <v>0</v>
      </c>
    </row>
    <row r="81" spans="1:9" ht="25.5" customHeight="1" x14ac:dyDescent="0.25">
      <c r="A81" s="125">
        <v>20</v>
      </c>
      <c r="B81" s="126">
        <f>'Formularz zamówienia'!I21</f>
        <v>0</v>
      </c>
      <c r="C81" s="122">
        <f>'Formularz zamówienia'!J21</f>
        <v>0</v>
      </c>
      <c r="D81" s="127">
        <f>'Formularz zamówienia'!K21</f>
        <v>0</v>
      </c>
      <c r="E81" s="212">
        <f>'Formularz zamówienia'!L21</f>
        <v>0</v>
      </c>
      <c r="F81" s="213"/>
      <c r="G81" s="123">
        <f>'Formularz zamówienia'!M21</f>
        <v>0</v>
      </c>
      <c r="H81" s="153">
        <f>'Formularz zamówienia'!O21</f>
        <v>0</v>
      </c>
      <c r="I81" s="124">
        <f>'Formularz zamówienia'!P21</f>
        <v>0</v>
      </c>
    </row>
    <row r="82" spans="1:9" ht="18" customHeight="1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I30+SUM(I72:I81)</f>
        <v>0</v>
      </c>
    </row>
    <row r="83" spans="1:9" ht="8.25" customHeight="1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42" t="s">
        <v>339</v>
      </c>
      <c r="G84" s="184"/>
      <c r="H84" s="141">
        <f>'Formularz zamówienia'!D57</f>
        <v>0</v>
      </c>
      <c r="I84" s="72"/>
    </row>
    <row r="85" spans="1:9" s="66" customFormat="1" x14ac:dyDescent="0.25">
      <c r="A85" s="142" t="s">
        <v>270</v>
      </c>
      <c r="B85" s="141">
        <f>B33</f>
        <v>0</v>
      </c>
      <c r="C85" s="80"/>
      <c r="D85" s="80"/>
      <c r="E85" s="80"/>
      <c r="F85" s="143" t="s">
        <v>184</v>
      </c>
      <c r="H85" s="141">
        <f>H33</f>
        <v>0</v>
      </c>
      <c r="I85" s="99"/>
    </row>
    <row r="86" spans="1:9" x14ac:dyDescent="0.25">
      <c r="A86" s="142" t="s">
        <v>269</v>
      </c>
      <c r="B86" s="141">
        <f>B34</f>
        <v>0</v>
      </c>
      <c r="D86" s="81"/>
      <c r="E86" s="81"/>
      <c r="F86" s="143" t="s">
        <v>213</v>
      </c>
      <c r="H86" s="141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4" t="s">
        <v>175</v>
      </c>
      <c r="G88" s="72"/>
      <c r="H88" s="72"/>
    </row>
    <row r="89" spans="1:9" x14ac:dyDescent="0.25">
      <c r="B89" s="82"/>
      <c r="D89" s="144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355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272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83" t="s">
        <v>275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 xml:space="preserve">Kierownik Pracowni: 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345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397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E79:F79"/>
    <mergeCell ref="E80:F80"/>
    <mergeCell ref="E81:F81"/>
    <mergeCell ref="E74:F74"/>
    <mergeCell ref="E75:F75"/>
    <mergeCell ref="E76:F76"/>
    <mergeCell ref="E77:F77"/>
    <mergeCell ref="E78:F78"/>
    <mergeCell ref="A60:I60"/>
    <mergeCell ref="E71:F71"/>
    <mergeCell ref="E72:F72"/>
    <mergeCell ref="E73:F73"/>
    <mergeCell ref="A68:I69"/>
    <mergeCell ref="E26:F26"/>
    <mergeCell ref="E27:F27"/>
    <mergeCell ref="E28:F28"/>
    <mergeCell ref="E21:F21"/>
    <mergeCell ref="E22:F22"/>
    <mergeCell ref="E23:F23"/>
    <mergeCell ref="E24:F24"/>
    <mergeCell ref="E25:F25"/>
    <mergeCell ref="A7:I7"/>
    <mergeCell ref="E18:F18"/>
    <mergeCell ref="E19:F19"/>
    <mergeCell ref="E20:F20"/>
    <mergeCell ref="A15:I16"/>
  </mergeCells>
  <hyperlinks>
    <hyperlink ref="A50" r:id="rId1" xr:uid="{00000000-0004-0000-0100-000000000000}"/>
    <hyperlink ref="A51" r:id="rId2" xr:uid="{00000000-0004-0000-0100-000001000000}"/>
    <hyperlink ref="A103" r:id="rId3" xr:uid="{00000000-0004-0000-0100-000002000000}"/>
    <hyperlink ref="A102" r:id="rId4" xr:uid="{00000000-0004-0000-01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0"/>
  <sheetViews>
    <sheetView workbookViewId="0">
      <selection activeCell="C23" sqref="C23"/>
    </sheetView>
  </sheetViews>
  <sheetFormatPr defaultRowHeight="15" x14ac:dyDescent="0.25"/>
  <cols>
    <col min="1" max="1" width="2.85546875" style="145" customWidth="1"/>
    <col min="2" max="2" width="81.42578125" style="145" bestFit="1" customWidth="1"/>
    <col min="3" max="4" width="9.140625" style="145"/>
    <col min="5" max="5" width="12.28515625" style="145" bestFit="1" customWidth="1"/>
    <col min="6" max="16384" width="9.140625" style="145"/>
  </cols>
  <sheetData>
    <row r="1" spans="2:16" x14ac:dyDescent="0.25">
      <c r="B1" s="146" t="s">
        <v>308</v>
      </c>
      <c r="E1" s="146" t="s">
        <v>186</v>
      </c>
      <c r="H1" s="146" t="s">
        <v>303</v>
      </c>
      <c r="K1" s="146" t="s">
        <v>271</v>
      </c>
      <c r="P1" s="146" t="s">
        <v>307</v>
      </c>
    </row>
    <row r="2" spans="2:16" x14ac:dyDescent="0.25">
      <c r="B2" s="146" t="s">
        <v>316</v>
      </c>
      <c r="E2" s="145" t="s">
        <v>258</v>
      </c>
      <c r="H2" s="145" t="s">
        <v>274</v>
      </c>
      <c r="K2" s="145" t="s">
        <v>295</v>
      </c>
      <c r="P2" s="151">
        <v>0</v>
      </c>
    </row>
    <row r="3" spans="2:16" x14ac:dyDescent="0.25">
      <c r="B3" s="145" t="s">
        <v>317</v>
      </c>
      <c r="E3" s="145" t="s">
        <v>301</v>
      </c>
      <c r="H3" s="145" t="s">
        <v>304</v>
      </c>
      <c r="K3" s="145" t="s">
        <v>296</v>
      </c>
      <c r="P3" s="151">
        <v>0.03</v>
      </c>
    </row>
    <row r="4" spans="2:16" ht="17.25" x14ac:dyDescent="0.25">
      <c r="B4" s="145" t="s">
        <v>318</v>
      </c>
      <c r="E4" s="145" t="s">
        <v>259</v>
      </c>
      <c r="H4" s="145" t="s">
        <v>305</v>
      </c>
      <c r="K4" s="145" t="s">
        <v>294</v>
      </c>
      <c r="P4" s="151">
        <v>0.08</v>
      </c>
    </row>
    <row r="5" spans="2:16" x14ac:dyDescent="0.25">
      <c r="B5" s="146" t="s">
        <v>365</v>
      </c>
      <c r="E5" s="145" t="s">
        <v>348</v>
      </c>
      <c r="H5" s="145" t="s">
        <v>206</v>
      </c>
      <c r="K5" s="145" t="s">
        <v>372</v>
      </c>
      <c r="P5" s="151">
        <v>0.23</v>
      </c>
    </row>
    <row r="6" spans="2:16" ht="17.25" x14ac:dyDescent="0.25">
      <c r="B6" s="147" t="s">
        <v>66</v>
      </c>
      <c r="E6" s="145" t="s">
        <v>260</v>
      </c>
      <c r="H6" s="145" t="s">
        <v>306</v>
      </c>
      <c r="K6" s="145" t="s">
        <v>297</v>
      </c>
      <c r="P6" s="154"/>
    </row>
    <row r="7" spans="2:16" x14ac:dyDescent="0.25">
      <c r="B7" s="147" t="s">
        <v>252</v>
      </c>
      <c r="E7" s="145" t="s">
        <v>261</v>
      </c>
      <c r="H7" s="145" t="s">
        <v>416</v>
      </c>
      <c r="K7" s="145" t="s">
        <v>298</v>
      </c>
    </row>
    <row r="8" spans="2:16" x14ac:dyDescent="0.25">
      <c r="B8" s="147" t="s">
        <v>253</v>
      </c>
      <c r="E8" s="145" t="s">
        <v>276</v>
      </c>
      <c r="H8" s="145" t="s">
        <v>344</v>
      </c>
      <c r="K8" s="145" t="s">
        <v>299</v>
      </c>
    </row>
    <row r="9" spans="2:16" x14ac:dyDescent="0.25">
      <c r="B9" s="147" t="s">
        <v>254</v>
      </c>
      <c r="H9" s="145" t="s">
        <v>204</v>
      </c>
      <c r="K9" s="145" t="s">
        <v>347</v>
      </c>
    </row>
    <row r="10" spans="2:16" x14ac:dyDescent="0.25">
      <c r="B10" s="147" t="s">
        <v>255</v>
      </c>
      <c r="H10" s="145" t="s">
        <v>194</v>
      </c>
      <c r="K10" s="145" t="s">
        <v>302</v>
      </c>
    </row>
    <row r="11" spans="2:16" x14ac:dyDescent="0.25">
      <c r="B11" s="147" t="s">
        <v>256</v>
      </c>
      <c r="H11" s="145" t="s">
        <v>195</v>
      </c>
    </row>
    <row r="12" spans="2:16" x14ac:dyDescent="0.25">
      <c r="B12" s="147" t="s">
        <v>257</v>
      </c>
      <c r="H12" s="145" t="s">
        <v>196</v>
      </c>
    </row>
    <row r="13" spans="2:16" x14ac:dyDescent="0.25">
      <c r="B13" s="147" t="s">
        <v>343</v>
      </c>
      <c r="H13" s="145" t="s">
        <v>205</v>
      </c>
    </row>
    <row r="14" spans="2:16" x14ac:dyDescent="0.25">
      <c r="B14" s="147" t="s">
        <v>332</v>
      </c>
      <c r="H14" s="145" t="s">
        <v>197</v>
      </c>
    </row>
    <row r="15" spans="2:16" x14ac:dyDescent="0.25">
      <c r="B15" s="147" t="s">
        <v>342</v>
      </c>
      <c r="H15" s="145" t="s">
        <v>198</v>
      </c>
    </row>
    <row r="16" spans="2:16" x14ac:dyDescent="0.25">
      <c r="B16" s="146" t="s">
        <v>369</v>
      </c>
      <c r="H16" s="145" t="s">
        <v>199</v>
      </c>
    </row>
    <row r="17" spans="2:2" x14ac:dyDescent="0.25">
      <c r="B17" s="147" t="s">
        <v>370</v>
      </c>
    </row>
    <row r="18" spans="2:2" ht="15.75" customHeight="1" x14ac:dyDescent="0.25">
      <c r="B18" s="147" t="s">
        <v>371</v>
      </c>
    </row>
    <row r="19" spans="2:2" ht="15.75" customHeight="1" x14ac:dyDescent="0.25">
      <c r="B19" s="147" t="s">
        <v>393</v>
      </c>
    </row>
    <row r="20" spans="2:2" x14ac:dyDescent="0.25">
      <c r="B20" s="147" t="s">
        <v>394</v>
      </c>
    </row>
    <row r="21" spans="2:2" x14ac:dyDescent="0.25">
      <c r="B21" s="147" t="s">
        <v>395</v>
      </c>
    </row>
    <row r="22" spans="2:2" x14ac:dyDescent="0.25">
      <c r="B22" s="147" t="s">
        <v>396</v>
      </c>
    </row>
    <row r="23" spans="2:2" x14ac:dyDescent="0.25">
      <c r="B23" s="147" t="s">
        <v>412</v>
      </c>
    </row>
    <row r="24" spans="2:2" x14ac:dyDescent="0.25">
      <c r="B24" s="147" t="s">
        <v>413</v>
      </c>
    </row>
    <row r="25" spans="2:2" x14ac:dyDescent="0.25">
      <c r="B25" s="147" t="s">
        <v>414</v>
      </c>
    </row>
    <row r="26" spans="2:2" x14ac:dyDescent="0.25">
      <c r="B26" s="147" t="s">
        <v>415</v>
      </c>
    </row>
    <row r="27" spans="2:2" x14ac:dyDescent="0.25">
      <c r="B27" s="147" t="s">
        <v>417</v>
      </c>
    </row>
    <row r="28" spans="2:2" x14ac:dyDescent="0.25">
      <c r="B28" s="147" t="s">
        <v>418</v>
      </c>
    </row>
    <row r="29" spans="2:2" x14ac:dyDescent="0.25">
      <c r="B29" s="147" t="s">
        <v>419</v>
      </c>
    </row>
    <row r="30" spans="2:2" x14ac:dyDescent="0.25">
      <c r="B30" s="147" t="s">
        <v>420</v>
      </c>
    </row>
    <row r="31" spans="2:2" x14ac:dyDescent="0.25">
      <c r="B31" s="146" t="s">
        <v>375</v>
      </c>
    </row>
    <row r="32" spans="2:2" x14ac:dyDescent="0.25">
      <c r="B32" s="147" t="s">
        <v>332</v>
      </c>
    </row>
    <row r="33" spans="2:2" x14ac:dyDescent="0.25">
      <c r="B33" s="146" t="s">
        <v>376</v>
      </c>
    </row>
    <row r="34" spans="2:2" x14ac:dyDescent="0.25">
      <c r="B34" s="147" t="s">
        <v>377</v>
      </c>
    </row>
    <row r="35" spans="2:2" x14ac:dyDescent="0.25">
      <c r="B35" s="147" t="s">
        <v>378</v>
      </c>
    </row>
    <row r="36" spans="2:2" x14ac:dyDescent="0.25">
      <c r="B36" s="147" t="s">
        <v>379</v>
      </c>
    </row>
    <row r="37" spans="2:2" x14ac:dyDescent="0.25">
      <c r="B37" s="147" t="s">
        <v>380</v>
      </c>
    </row>
    <row r="38" spans="2:2" x14ac:dyDescent="0.25">
      <c r="B38" s="147" t="s">
        <v>381</v>
      </c>
    </row>
    <row r="39" spans="2:2" x14ac:dyDescent="0.25">
      <c r="B39" s="147" t="s">
        <v>382</v>
      </c>
    </row>
    <row r="40" spans="2:2" x14ac:dyDescent="0.25">
      <c r="B40" s="146" t="s">
        <v>387</v>
      </c>
    </row>
    <row r="41" spans="2:2" x14ac:dyDescent="0.25">
      <c r="B41" s="147" t="s">
        <v>390</v>
      </c>
    </row>
    <row r="42" spans="2:2" x14ac:dyDescent="0.25">
      <c r="B42" s="146" t="s">
        <v>398</v>
      </c>
    </row>
    <row r="43" spans="2:2" x14ac:dyDescent="0.25">
      <c r="B43" s="147" t="s">
        <v>399</v>
      </c>
    </row>
    <row r="44" spans="2:2" x14ac:dyDescent="0.25">
      <c r="B44" s="147" t="s">
        <v>400</v>
      </c>
    </row>
    <row r="45" spans="2:2" x14ac:dyDescent="0.25">
      <c r="B45" s="208" t="s">
        <v>82</v>
      </c>
    </row>
    <row r="46" spans="2:2" x14ac:dyDescent="0.25">
      <c r="B46" s="146" t="s">
        <v>388</v>
      </c>
    </row>
    <row r="47" spans="2:2" x14ac:dyDescent="0.25">
      <c r="B47" s="147" t="s">
        <v>401</v>
      </c>
    </row>
    <row r="48" spans="2:2" x14ac:dyDescent="0.25">
      <c r="B48" s="147" t="s">
        <v>402</v>
      </c>
    </row>
    <row r="49" spans="1:2" x14ac:dyDescent="0.25">
      <c r="B49" s="147" t="s">
        <v>403</v>
      </c>
    </row>
    <row r="50" spans="1:2" x14ac:dyDescent="0.25">
      <c r="B50" s="147" t="s">
        <v>404</v>
      </c>
    </row>
    <row r="51" spans="1:2" x14ac:dyDescent="0.25">
      <c r="B51" s="147" t="s">
        <v>405</v>
      </c>
    </row>
    <row r="52" spans="1:2" x14ac:dyDescent="0.25">
      <c r="B52" s="147" t="s">
        <v>406</v>
      </c>
    </row>
    <row r="53" spans="1:2" x14ac:dyDescent="0.25">
      <c r="B53" s="147" t="s">
        <v>407</v>
      </c>
    </row>
    <row r="56" spans="1:2" x14ac:dyDescent="0.25">
      <c r="B56" s="146" t="s">
        <v>76</v>
      </c>
    </row>
    <row r="57" spans="1:2" x14ac:dyDescent="0.25">
      <c r="A57" s="147">
        <v>1</v>
      </c>
      <c r="B57" s="147" t="s">
        <v>66</v>
      </c>
    </row>
    <row r="58" spans="1:2" x14ac:dyDescent="0.25">
      <c r="A58" s="147">
        <v>2</v>
      </c>
      <c r="B58" s="147" t="s">
        <v>77</v>
      </c>
    </row>
    <row r="59" spans="1:2" x14ac:dyDescent="0.25">
      <c r="A59" s="147">
        <v>3</v>
      </c>
      <c r="B59" s="147" t="s">
        <v>78</v>
      </c>
    </row>
    <row r="60" spans="1:2" x14ac:dyDescent="0.25">
      <c r="A60" s="147">
        <v>4</v>
      </c>
      <c r="B60" s="147" t="s">
        <v>114</v>
      </c>
    </row>
    <row r="61" spans="1:2" x14ac:dyDescent="0.25">
      <c r="A61" s="147">
        <v>5</v>
      </c>
      <c r="B61" s="147" t="s">
        <v>79</v>
      </c>
    </row>
    <row r="62" spans="1:2" x14ac:dyDescent="0.25">
      <c r="A62" s="147">
        <v>6</v>
      </c>
      <c r="B62" s="147" t="s">
        <v>188</v>
      </c>
    </row>
    <row r="63" spans="1:2" x14ac:dyDescent="0.25">
      <c r="A63" s="147">
        <v>7</v>
      </c>
      <c r="B63" s="147" t="s">
        <v>80</v>
      </c>
    </row>
    <row r="64" spans="1:2" x14ac:dyDescent="0.25">
      <c r="A64" s="147">
        <v>8</v>
      </c>
      <c r="B64" s="147" t="s">
        <v>115</v>
      </c>
    </row>
    <row r="65" spans="1:2" x14ac:dyDescent="0.25">
      <c r="A65" s="147">
        <v>9</v>
      </c>
      <c r="B65" s="147" t="s">
        <v>81</v>
      </c>
    </row>
    <row r="66" spans="1:2" x14ac:dyDescent="0.25">
      <c r="A66" s="147">
        <v>10</v>
      </c>
      <c r="B66" s="147" t="s">
        <v>82</v>
      </c>
    </row>
    <row r="67" spans="1:2" x14ac:dyDescent="0.25">
      <c r="A67" s="147">
        <v>11</v>
      </c>
      <c r="B67" s="147" t="s">
        <v>190</v>
      </c>
    </row>
    <row r="68" spans="1:2" x14ac:dyDescent="0.25">
      <c r="A68" s="147">
        <v>12</v>
      </c>
      <c r="B68" s="147" t="s">
        <v>189</v>
      </c>
    </row>
    <row r="69" spans="1:2" x14ac:dyDescent="0.25">
      <c r="A69" s="147">
        <v>13</v>
      </c>
      <c r="B69" s="147" t="s">
        <v>97</v>
      </c>
    </row>
    <row r="70" spans="1:2" x14ac:dyDescent="0.25">
      <c r="A70" s="147">
        <v>14</v>
      </c>
      <c r="B70" s="147" t="s">
        <v>72</v>
      </c>
    </row>
    <row r="71" spans="1:2" x14ac:dyDescent="0.25">
      <c r="A71" s="147">
        <v>15</v>
      </c>
      <c r="B71" s="147" t="s">
        <v>391</v>
      </c>
    </row>
    <row r="72" spans="1:2" x14ac:dyDescent="0.25">
      <c r="A72" s="147">
        <v>16</v>
      </c>
      <c r="B72" s="147" t="s">
        <v>83</v>
      </c>
    </row>
    <row r="73" spans="1:2" x14ac:dyDescent="0.25">
      <c r="A73" s="147">
        <v>17</v>
      </c>
      <c r="B73" s="147" t="s">
        <v>124</v>
      </c>
    </row>
    <row r="74" spans="1:2" x14ac:dyDescent="0.25">
      <c r="A74" s="147">
        <v>18</v>
      </c>
      <c r="B74" s="147" t="s">
        <v>125</v>
      </c>
    </row>
    <row r="75" spans="1:2" x14ac:dyDescent="0.25">
      <c r="A75" s="147">
        <v>19</v>
      </c>
      <c r="B75" s="147" t="s">
        <v>84</v>
      </c>
    </row>
    <row r="76" spans="1:2" x14ac:dyDescent="0.25">
      <c r="A76" s="147">
        <v>20</v>
      </c>
      <c r="B76" s="147" t="s">
        <v>201</v>
      </c>
    </row>
    <row r="77" spans="1:2" x14ac:dyDescent="0.25">
      <c r="A77" s="147">
        <v>21</v>
      </c>
      <c r="B77" s="147" t="s">
        <v>67</v>
      </c>
    </row>
    <row r="78" spans="1:2" x14ac:dyDescent="0.25">
      <c r="A78" s="147">
        <v>22</v>
      </c>
      <c r="B78" s="147" t="s">
        <v>68</v>
      </c>
    </row>
    <row r="79" spans="1:2" x14ac:dyDescent="0.25">
      <c r="A79" s="147">
        <v>23</v>
      </c>
      <c r="B79" s="147" t="s">
        <v>85</v>
      </c>
    </row>
    <row r="80" spans="1:2" x14ac:dyDescent="0.25">
      <c r="A80" s="147">
        <v>24</v>
      </c>
      <c r="B80" s="147" t="s">
        <v>374</v>
      </c>
    </row>
    <row r="81" spans="1:2" x14ac:dyDescent="0.25">
      <c r="A81" s="147">
        <v>25</v>
      </c>
      <c r="B81" s="147" t="s">
        <v>86</v>
      </c>
    </row>
    <row r="82" spans="1:2" x14ac:dyDescent="0.25">
      <c r="A82" s="147">
        <v>26</v>
      </c>
      <c r="B82" s="147" t="s">
        <v>128</v>
      </c>
    </row>
    <row r="83" spans="1:2" x14ac:dyDescent="0.25">
      <c r="A83" s="147">
        <v>27</v>
      </c>
      <c r="B83" s="147" t="s">
        <v>87</v>
      </c>
    </row>
    <row r="84" spans="1:2" x14ac:dyDescent="0.25">
      <c r="A84" s="147">
        <v>28</v>
      </c>
      <c r="B84" s="147" t="s">
        <v>191</v>
      </c>
    </row>
    <row r="85" spans="1:2" x14ac:dyDescent="0.25">
      <c r="A85" s="147">
        <v>29</v>
      </c>
      <c r="B85" s="147" t="s">
        <v>202</v>
      </c>
    </row>
    <row r="86" spans="1:2" x14ac:dyDescent="0.25">
      <c r="A86" s="147">
        <v>30</v>
      </c>
      <c r="B86" s="147" t="s">
        <v>88</v>
      </c>
    </row>
    <row r="87" spans="1:2" x14ac:dyDescent="0.25">
      <c r="A87" s="147">
        <v>31</v>
      </c>
      <c r="B87" s="147" t="s">
        <v>89</v>
      </c>
    </row>
    <row r="88" spans="1:2" x14ac:dyDescent="0.25">
      <c r="A88" s="147">
        <v>32</v>
      </c>
      <c r="B88" s="147" t="s">
        <v>116</v>
      </c>
    </row>
    <row r="89" spans="1:2" x14ac:dyDescent="0.25">
      <c r="A89" s="147">
        <v>33</v>
      </c>
      <c r="B89" s="147" t="s">
        <v>117</v>
      </c>
    </row>
    <row r="90" spans="1:2" x14ac:dyDescent="0.25">
      <c r="A90" s="147">
        <v>34</v>
      </c>
      <c r="B90" s="147" t="s">
        <v>200</v>
      </c>
    </row>
    <row r="91" spans="1:2" x14ac:dyDescent="0.25">
      <c r="A91" s="147">
        <v>35</v>
      </c>
      <c r="B91" s="147" t="s">
        <v>90</v>
      </c>
    </row>
    <row r="92" spans="1:2" x14ac:dyDescent="0.25">
      <c r="A92" s="147">
        <v>36</v>
      </c>
      <c r="B92" s="147" t="s">
        <v>192</v>
      </c>
    </row>
    <row r="93" spans="1:2" x14ac:dyDescent="0.25">
      <c r="A93" s="147">
        <v>37</v>
      </c>
      <c r="B93" s="147" t="s">
        <v>126</v>
      </c>
    </row>
    <row r="94" spans="1:2" x14ac:dyDescent="0.25">
      <c r="A94" s="147">
        <v>38</v>
      </c>
      <c r="B94" s="147" t="s">
        <v>91</v>
      </c>
    </row>
    <row r="95" spans="1:2" x14ac:dyDescent="0.25">
      <c r="A95" s="147">
        <v>39</v>
      </c>
      <c r="B95" s="147" t="s">
        <v>129</v>
      </c>
    </row>
    <row r="96" spans="1:2" x14ac:dyDescent="0.25">
      <c r="A96" s="147">
        <v>40</v>
      </c>
      <c r="B96" s="147" t="s">
        <v>92</v>
      </c>
    </row>
    <row r="97" spans="1:2" x14ac:dyDescent="0.25">
      <c r="A97" s="147">
        <v>41</v>
      </c>
      <c r="B97" s="147" t="s">
        <v>93</v>
      </c>
    </row>
    <row r="98" spans="1:2" x14ac:dyDescent="0.25">
      <c r="A98" s="147">
        <v>42</v>
      </c>
      <c r="B98" s="147" t="s">
        <v>127</v>
      </c>
    </row>
    <row r="99" spans="1:2" x14ac:dyDescent="0.25">
      <c r="A99" s="147">
        <v>43</v>
      </c>
      <c r="B99" s="147" t="s">
        <v>94</v>
      </c>
    </row>
    <row r="100" spans="1:2" x14ac:dyDescent="0.25">
      <c r="A100" s="147">
        <v>44</v>
      </c>
      <c r="B100" s="147" t="s">
        <v>95</v>
      </c>
    </row>
    <row r="101" spans="1:2" x14ac:dyDescent="0.25">
      <c r="A101" s="147">
        <v>45</v>
      </c>
      <c r="B101" s="147" t="s">
        <v>96</v>
      </c>
    </row>
    <row r="102" spans="1:2" x14ac:dyDescent="0.25">
      <c r="A102" s="147">
        <v>46</v>
      </c>
      <c r="B102" s="147" t="s">
        <v>123</v>
      </c>
    </row>
    <row r="107" spans="1:2" x14ac:dyDescent="0.25">
      <c r="B107" s="147"/>
    </row>
    <row r="108" spans="1:2" x14ac:dyDescent="0.25">
      <c r="B108" s="149" t="s">
        <v>122</v>
      </c>
    </row>
    <row r="109" spans="1:2" x14ac:dyDescent="0.25">
      <c r="B109" s="147"/>
    </row>
    <row r="110" spans="1:2" x14ac:dyDescent="0.25">
      <c r="B110" s="147"/>
    </row>
    <row r="111" spans="1:2" x14ac:dyDescent="0.25">
      <c r="B111" s="146" t="s">
        <v>75</v>
      </c>
    </row>
    <row r="112" spans="1:2" x14ac:dyDescent="0.25">
      <c r="B112" s="147" t="s">
        <v>9</v>
      </c>
    </row>
    <row r="113" spans="2:2" x14ac:dyDescent="0.25">
      <c r="B113" s="147" t="s">
        <v>12</v>
      </c>
    </row>
    <row r="114" spans="2:2" x14ac:dyDescent="0.25">
      <c r="B114" s="147" t="s">
        <v>17</v>
      </c>
    </row>
    <row r="115" spans="2:2" x14ac:dyDescent="0.25">
      <c r="B115" s="147" t="s">
        <v>28</v>
      </c>
    </row>
    <row r="116" spans="2:2" x14ac:dyDescent="0.25">
      <c r="B116" s="147" t="s">
        <v>29</v>
      </c>
    </row>
    <row r="117" spans="2:2" x14ac:dyDescent="0.25">
      <c r="B117" s="147" t="s">
        <v>24</v>
      </c>
    </row>
    <row r="118" spans="2:2" x14ac:dyDescent="0.25">
      <c r="B118" s="147" t="s">
        <v>18</v>
      </c>
    </row>
    <row r="119" spans="2:2" x14ac:dyDescent="0.25">
      <c r="B119" s="147" t="s">
        <v>19</v>
      </c>
    </row>
    <row r="120" spans="2:2" x14ac:dyDescent="0.25">
      <c r="B120" s="147" t="s">
        <v>13</v>
      </c>
    </row>
    <row r="121" spans="2:2" x14ac:dyDescent="0.25">
      <c r="B121" s="147" t="s">
        <v>14</v>
      </c>
    </row>
    <row r="122" spans="2:2" x14ac:dyDescent="0.25">
      <c r="B122" s="147" t="s">
        <v>30</v>
      </c>
    </row>
    <row r="123" spans="2:2" x14ac:dyDescent="0.25">
      <c r="B123" s="147" t="s">
        <v>21</v>
      </c>
    </row>
    <row r="124" spans="2:2" x14ac:dyDescent="0.25">
      <c r="B124" s="147" t="s">
        <v>23</v>
      </c>
    </row>
    <row r="125" spans="2:2" x14ac:dyDescent="0.25">
      <c r="B125" s="147" t="s">
        <v>20</v>
      </c>
    </row>
    <row r="126" spans="2:2" x14ac:dyDescent="0.25">
      <c r="B126" s="147" t="s">
        <v>25</v>
      </c>
    </row>
    <row r="127" spans="2:2" x14ac:dyDescent="0.25">
      <c r="B127" s="147" t="s">
        <v>7</v>
      </c>
    </row>
    <row r="128" spans="2:2" x14ac:dyDescent="0.25">
      <c r="B128" s="147" t="s">
        <v>8</v>
      </c>
    </row>
    <row r="129" spans="2:2" x14ac:dyDescent="0.25">
      <c r="B129" s="147" t="s">
        <v>4</v>
      </c>
    </row>
    <row r="130" spans="2:2" x14ac:dyDescent="0.25">
      <c r="B130" s="147" t="s">
        <v>6</v>
      </c>
    </row>
    <row r="131" spans="2:2" x14ac:dyDescent="0.25">
      <c r="B131" s="147" t="s">
        <v>5</v>
      </c>
    </row>
    <row r="132" spans="2:2" x14ac:dyDescent="0.25">
      <c r="B132" s="147" t="s">
        <v>31</v>
      </c>
    </row>
    <row r="133" spans="2:2" x14ac:dyDescent="0.25">
      <c r="B133" s="147" t="s">
        <v>32</v>
      </c>
    </row>
    <row r="134" spans="2:2" x14ac:dyDescent="0.25">
      <c r="B134" s="147" t="s">
        <v>33</v>
      </c>
    </row>
    <row r="135" spans="2:2" x14ac:dyDescent="0.25">
      <c r="B135" s="147" t="s">
        <v>16</v>
      </c>
    </row>
    <row r="136" spans="2:2" x14ac:dyDescent="0.25">
      <c r="B136" s="147" t="s">
        <v>34</v>
      </c>
    </row>
    <row r="137" spans="2:2" x14ac:dyDescent="0.25">
      <c r="B137" s="147" t="s">
        <v>22</v>
      </c>
    </row>
    <row r="138" spans="2:2" x14ac:dyDescent="0.25">
      <c r="B138" s="147" t="s">
        <v>26</v>
      </c>
    </row>
    <row r="139" spans="2:2" x14ac:dyDescent="0.25">
      <c r="B139" s="147" t="s">
        <v>10</v>
      </c>
    </row>
    <row r="140" spans="2:2" x14ac:dyDescent="0.25">
      <c r="B140" s="147" t="s">
        <v>11</v>
      </c>
    </row>
    <row r="141" spans="2:2" x14ac:dyDescent="0.25">
      <c r="B141" s="147" t="s">
        <v>15</v>
      </c>
    </row>
    <row r="142" spans="2:2" x14ac:dyDescent="0.25">
      <c r="B142" s="147" t="s">
        <v>27</v>
      </c>
    </row>
    <row r="143" spans="2:2" x14ac:dyDescent="0.25">
      <c r="B143" s="146" t="s">
        <v>293</v>
      </c>
    </row>
    <row r="144" spans="2:2" x14ac:dyDescent="0.25">
      <c r="B144" s="147" t="s">
        <v>146</v>
      </c>
    </row>
    <row r="145" spans="2:2" x14ac:dyDescent="0.25">
      <c r="B145" s="147" t="s">
        <v>147</v>
      </c>
    </row>
    <row r="146" spans="2:2" x14ac:dyDescent="0.25">
      <c r="B146" s="147" t="s">
        <v>148</v>
      </c>
    </row>
    <row r="147" spans="2:2" x14ac:dyDescent="0.25">
      <c r="B147" s="147" t="s">
        <v>149</v>
      </c>
    </row>
    <row r="148" spans="2:2" x14ac:dyDescent="0.25">
      <c r="B148" s="147" t="s">
        <v>150</v>
      </c>
    </row>
    <row r="149" spans="2:2" x14ac:dyDescent="0.25">
      <c r="B149" s="147" t="s">
        <v>151</v>
      </c>
    </row>
    <row r="150" spans="2:2" x14ac:dyDescent="0.25">
      <c r="B150" s="147" t="s">
        <v>152</v>
      </c>
    </row>
    <row r="151" spans="2:2" x14ac:dyDescent="0.25">
      <c r="B151" s="147" t="s">
        <v>153</v>
      </c>
    </row>
    <row r="152" spans="2:2" x14ac:dyDescent="0.25">
      <c r="B152" s="146" t="s">
        <v>73</v>
      </c>
    </row>
    <row r="153" spans="2:2" x14ac:dyDescent="0.25">
      <c r="B153" s="147" t="s">
        <v>222</v>
      </c>
    </row>
    <row r="154" spans="2:2" x14ac:dyDescent="0.25">
      <c r="B154" s="147" t="s">
        <v>223</v>
      </c>
    </row>
    <row r="155" spans="2:2" x14ac:dyDescent="0.25">
      <c r="B155" s="147" t="s">
        <v>224</v>
      </c>
    </row>
    <row r="156" spans="2:2" x14ac:dyDescent="0.25">
      <c r="B156" s="147" t="s">
        <v>225</v>
      </c>
    </row>
    <row r="157" spans="2:2" x14ac:dyDescent="0.25">
      <c r="B157" s="147" t="s">
        <v>226</v>
      </c>
    </row>
    <row r="158" spans="2:2" x14ac:dyDescent="0.25">
      <c r="B158" s="147" t="s">
        <v>227</v>
      </c>
    </row>
    <row r="159" spans="2:2" x14ac:dyDescent="0.25">
      <c r="B159" s="147" t="s">
        <v>228</v>
      </c>
    </row>
    <row r="160" spans="2:2" x14ac:dyDescent="0.25">
      <c r="B160" s="147" t="s">
        <v>229</v>
      </c>
    </row>
    <row r="161" spans="2:2" x14ac:dyDescent="0.25">
      <c r="B161" s="147" t="s">
        <v>230</v>
      </c>
    </row>
    <row r="162" spans="2:2" x14ac:dyDescent="0.25">
      <c r="B162" s="147" t="s">
        <v>231</v>
      </c>
    </row>
    <row r="163" spans="2:2" x14ac:dyDescent="0.25">
      <c r="B163" s="146" t="s">
        <v>74</v>
      </c>
    </row>
    <row r="164" spans="2:2" x14ac:dyDescent="0.25">
      <c r="B164" s="147" t="s">
        <v>232</v>
      </c>
    </row>
    <row r="165" spans="2:2" x14ac:dyDescent="0.25">
      <c r="B165" s="147" t="s">
        <v>233</v>
      </c>
    </row>
    <row r="166" spans="2:2" x14ac:dyDescent="0.25">
      <c r="B166" s="147" t="s">
        <v>234</v>
      </c>
    </row>
    <row r="167" spans="2:2" x14ac:dyDescent="0.25">
      <c r="B167" s="147" t="s">
        <v>235</v>
      </c>
    </row>
    <row r="168" spans="2:2" x14ac:dyDescent="0.25">
      <c r="B168" s="147" t="s">
        <v>236</v>
      </c>
    </row>
    <row r="169" spans="2:2" x14ac:dyDescent="0.25">
      <c r="B169" s="147" t="s">
        <v>237</v>
      </c>
    </row>
    <row r="170" spans="2:2" x14ac:dyDescent="0.25">
      <c r="B170" s="147" t="s">
        <v>238</v>
      </c>
    </row>
    <row r="171" spans="2:2" x14ac:dyDescent="0.25">
      <c r="B171" s="147" t="s">
        <v>239</v>
      </c>
    </row>
    <row r="172" spans="2:2" x14ac:dyDescent="0.25">
      <c r="B172" s="147" t="s">
        <v>240</v>
      </c>
    </row>
    <row r="173" spans="2:2" x14ac:dyDescent="0.25">
      <c r="B173" s="147" t="s">
        <v>241</v>
      </c>
    </row>
    <row r="174" spans="2:2" x14ac:dyDescent="0.25">
      <c r="B174" s="147" t="s">
        <v>242</v>
      </c>
    </row>
    <row r="175" spans="2:2" x14ac:dyDescent="0.25">
      <c r="B175" s="147" t="s">
        <v>243</v>
      </c>
    </row>
    <row r="176" spans="2:2" x14ac:dyDescent="0.25">
      <c r="B176" s="147" t="s">
        <v>244</v>
      </c>
    </row>
    <row r="177" spans="2:2" x14ac:dyDescent="0.25">
      <c r="B177" s="147" t="s">
        <v>245</v>
      </c>
    </row>
    <row r="178" spans="2:2" x14ac:dyDescent="0.25">
      <c r="B178" s="147" t="s">
        <v>246</v>
      </c>
    </row>
    <row r="179" spans="2:2" x14ac:dyDescent="0.25">
      <c r="B179" s="147" t="s">
        <v>247</v>
      </c>
    </row>
    <row r="180" spans="2:2" x14ac:dyDescent="0.25">
      <c r="B180" s="147" t="s">
        <v>248</v>
      </c>
    </row>
    <row r="181" spans="2:2" x14ac:dyDescent="0.25">
      <c r="B181" s="147" t="s">
        <v>249</v>
      </c>
    </row>
    <row r="182" spans="2:2" x14ac:dyDescent="0.25">
      <c r="B182" s="147" t="s">
        <v>250</v>
      </c>
    </row>
    <row r="183" spans="2:2" x14ac:dyDescent="0.25">
      <c r="B183" s="147" t="s">
        <v>251</v>
      </c>
    </row>
    <row r="184" spans="2:2" x14ac:dyDescent="0.25">
      <c r="B184" s="146" t="s">
        <v>278</v>
      </c>
    </row>
    <row r="185" spans="2:2" x14ac:dyDescent="0.25">
      <c r="B185" s="147" t="s">
        <v>279</v>
      </c>
    </row>
    <row r="186" spans="2:2" x14ac:dyDescent="0.25">
      <c r="B186" s="148" t="s">
        <v>280</v>
      </c>
    </row>
    <row r="187" spans="2:2" x14ac:dyDescent="0.25">
      <c r="B187" s="147" t="s">
        <v>281</v>
      </c>
    </row>
    <row r="188" spans="2:2" x14ac:dyDescent="0.25">
      <c r="B188" s="147" t="s">
        <v>282</v>
      </c>
    </row>
    <row r="189" spans="2:2" x14ac:dyDescent="0.25">
      <c r="B189" s="147" t="s">
        <v>283</v>
      </c>
    </row>
    <row r="190" spans="2:2" x14ac:dyDescent="0.25">
      <c r="B190" s="147" t="s">
        <v>284</v>
      </c>
    </row>
    <row r="191" spans="2:2" x14ac:dyDescent="0.25">
      <c r="B191" s="147" t="s">
        <v>285</v>
      </c>
    </row>
    <row r="192" spans="2:2" x14ac:dyDescent="0.25">
      <c r="B192" s="147" t="s">
        <v>228</v>
      </c>
    </row>
    <row r="193" spans="2:2" x14ac:dyDescent="0.25">
      <c r="B193" s="148" t="s">
        <v>291</v>
      </c>
    </row>
    <row r="194" spans="2:2" x14ac:dyDescent="0.25">
      <c r="B194" s="146" t="s">
        <v>277</v>
      </c>
    </row>
    <row r="195" spans="2:2" x14ac:dyDescent="0.25">
      <c r="B195" s="147" t="s">
        <v>286</v>
      </c>
    </row>
    <row r="196" spans="2:2" x14ac:dyDescent="0.25">
      <c r="B196" s="147" t="s">
        <v>287</v>
      </c>
    </row>
    <row r="197" spans="2:2" x14ac:dyDescent="0.25">
      <c r="B197" s="147" t="s">
        <v>288</v>
      </c>
    </row>
    <row r="198" spans="2:2" x14ac:dyDescent="0.25">
      <c r="B198" s="147" t="s">
        <v>289</v>
      </c>
    </row>
    <row r="199" spans="2:2" x14ac:dyDescent="0.25">
      <c r="B199" s="147" t="s">
        <v>290</v>
      </c>
    </row>
    <row r="200" spans="2:2" x14ac:dyDescent="0.25">
      <c r="B200" s="147" t="s">
        <v>292</v>
      </c>
    </row>
  </sheetData>
  <sheetProtection algorithmName="SHA-512" hashValue="nuMjkHWtKncuICSbG5WSSt6wG6syIe0KDiR5AMVKnjlJR773iszulK6gVlscv2001vOyszUWDsLe880OjFCwqQ==" saltValue="AAkuxpJIXc6Ahr11nXjBrQ==" spinCount="100000" sheet="1" formatCells="0" formatColumns="0" formatRows="0" insertColumns="0" insertRows="0" insertHyperlinks="0" deleteColumns="0" deleteRows="0"/>
  <sortState xmlns:xlrd2="http://schemas.microsoft.com/office/spreadsheetml/2017/richdata2" ref="B28:B58">
    <sortCondition ref="B35:B7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3"/>
  <sheetViews>
    <sheetView workbookViewId="0">
      <selection activeCell="E28" sqref="E28"/>
    </sheetView>
  </sheetViews>
  <sheetFormatPr defaultRowHeight="12.75" x14ac:dyDescent="0.2"/>
  <cols>
    <col min="1" max="1" width="10.28515625" style="150" bestFit="1" customWidth="1"/>
    <col min="2" max="2" width="3.28515625" style="150" customWidth="1"/>
    <col min="3" max="3" width="25.140625" style="150" customWidth="1"/>
    <col min="4" max="16384" width="9.140625" style="150"/>
  </cols>
  <sheetData>
    <row r="1" spans="1:4" x14ac:dyDescent="0.2">
      <c r="A1" s="215" t="s">
        <v>46</v>
      </c>
      <c r="B1" s="150">
        <v>1</v>
      </c>
      <c r="C1" s="150" t="s">
        <v>35</v>
      </c>
    </row>
    <row r="2" spans="1:4" x14ac:dyDescent="0.2">
      <c r="A2" s="215"/>
      <c r="B2" s="150">
        <v>2</v>
      </c>
      <c r="C2" s="150" t="s">
        <v>37</v>
      </c>
    </row>
    <row r="3" spans="1:4" x14ac:dyDescent="0.2">
      <c r="A3" s="215"/>
      <c r="B3" s="150">
        <v>3</v>
      </c>
      <c r="C3" s="150" t="s">
        <v>119</v>
      </c>
    </row>
    <row r="4" spans="1:4" x14ac:dyDescent="0.2">
      <c r="A4" s="215"/>
      <c r="B4" s="150">
        <v>4</v>
      </c>
      <c r="C4" s="150" t="s">
        <v>38</v>
      </c>
    </row>
    <row r="5" spans="1:4" x14ac:dyDescent="0.2">
      <c r="A5" s="215"/>
      <c r="B5" s="150">
        <v>5</v>
      </c>
      <c r="C5" s="150" t="s">
        <v>142</v>
      </c>
    </row>
    <row r="6" spans="1:4" x14ac:dyDescent="0.2">
      <c r="A6" s="215"/>
      <c r="B6" s="150">
        <v>6</v>
      </c>
      <c r="C6" s="150" t="s">
        <v>40</v>
      </c>
    </row>
    <row r="7" spans="1:4" x14ac:dyDescent="0.2">
      <c r="A7" s="215"/>
      <c r="B7" s="150">
        <v>7</v>
      </c>
      <c r="C7" s="150" t="s">
        <v>42</v>
      </c>
    </row>
    <row r="8" spans="1:4" x14ac:dyDescent="0.2">
      <c r="A8" s="215"/>
      <c r="B8" s="150">
        <v>8</v>
      </c>
      <c r="C8" s="150" t="s">
        <v>145</v>
      </c>
    </row>
    <row r="9" spans="1:4" x14ac:dyDescent="0.2">
      <c r="A9" s="215"/>
      <c r="B9" s="150">
        <v>9</v>
      </c>
      <c r="C9" s="150" t="s">
        <v>45</v>
      </c>
    </row>
    <row r="10" spans="1:4" x14ac:dyDescent="0.2">
      <c r="A10" s="215"/>
      <c r="B10" s="150">
        <v>10</v>
      </c>
      <c r="C10" s="150" t="s">
        <v>44</v>
      </c>
    </row>
    <row r="11" spans="1:4" x14ac:dyDescent="0.2">
      <c r="A11" s="215"/>
      <c r="B11" s="150">
        <v>11</v>
      </c>
      <c r="C11" s="150" t="s">
        <v>43</v>
      </c>
    </row>
    <row r="12" spans="1:4" x14ac:dyDescent="0.2">
      <c r="A12" s="215"/>
    </row>
    <row r="13" spans="1:4" x14ac:dyDescent="0.2">
      <c r="A13" s="215"/>
    </row>
    <row r="14" spans="1:4" ht="12.75" customHeight="1" x14ac:dyDescent="0.2">
      <c r="A14" s="215" t="s">
        <v>366</v>
      </c>
      <c r="B14" s="150">
        <v>1</v>
      </c>
      <c r="C14" s="150" t="s">
        <v>273</v>
      </c>
    </row>
    <row r="15" spans="1:4" x14ac:dyDescent="0.2">
      <c r="A15" s="215"/>
      <c r="B15" s="150">
        <v>2</v>
      </c>
      <c r="C15" s="150" t="s">
        <v>398</v>
      </c>
      <c r="D15" s="150" t="s">
        <v>65</v>
      </c>
    </row>
    <row r="16" spans="1:4" x14ac:dyDescent="0.2">
      <c r="A16" s="215"/>
      <c r="B16" s="150">
        <v>3</v>
      </c>
      <c r="C16" s="150" t="s">
        <v>346</v>
      </c>
      <c r="D16" s="150" t="s">
        <v>56</v>
      </c>
    </row>
    <row r="17" spans="1:4" x14ac:dyDescent="0.2">
      <c r="A17" s="215"/>
      <c r="B17" s="150">
        <v>4</v>
      </c>
      <c r="C17" s="150" t="s">
        <v>392</v>
      </c>
      <c r="D17" s="150" t="s">
        <v>384</v>
      </c>
    </row>
    <row r="18" spans="1:4" x14ac:dyDescent="0.2">
      <c r="A18" s="215"/>
      <c r="B18" s="150">
        <v>5</v>
      </c>
      <c r="C18" s="150" t="s">
        <v>55</v>
      </c>
      <c r="D18" s="150" t="s">
        <v>56</v>
      </c>
    </row>
    <row r="19" spans="1:4" x14ac:dyDescent="0.2">
      <c r="A19" s="215"/>
      <c r="B19" s="150">
        <v>6</v>
      </c>
      <c r="C19" s="150" t="s">
        <v>300</v>
      </c>
      <c r="D19" s="150" t="s">
        <v>56</v>
      </c>
    </row>
    <row r="20" spans="1:4" x14ac:dyDescent="0.2">
      <c r="A20" s="215"/>
      <c r="B20" s="150">
        <v>7</v>
      </c>
      <c r="C20" s="150" t="s">
        <v>328</v>
      </c>
      <c r="D20" s="150" t="s">
        <v>56</v>
      </c>
    </row>
    <row r="21" spans="1:4" x14ac:dyDescent="0.2">
      <c r="A21" s="215"/>
      <c r="B21" s="150">
        <v>8</v>
      </c>
      <c r="C21" s="150" t="s">
        <v>319</v>
      </c>
      <c r="D21" s="150" t="s">
        <v>320</v>
      </c>
    </row>
    <row r="22" spans="1:4" x14ac:dyDescent="0.2">
      <c r="A22" s="215"/>
      <c r="B22" s="150">
        <v>9</v>
      </c>
      <c r="C22" s="150" t="s">
        <v>385</v>
      </c>
      <c r="D22" s="150" t="s">
        <v>56</v>
      </c>
    </row>
    <row r="23" spans="1:4" x14ac:dyDescent="0.2">
      <c r="A23" s="215"/>
      <c r="B23" s="150">
        <v>10</v>
      </c>
      <c r="C23" s="150" t="s">
        <v>329</v>
      </c>
      <c r="D23" s="150" t="s">
        <v>330</v>
      </c>
    </row>
    <row r="24" spans="1:4" x14ac:dyDescent="0.2">
      <c r="A24" s="215"/>
      <c r="B24" s="150">
        <v>11</v>
      </c>
      <c r="C24" s="150" t="s">
        <v>337</v>
      </c>
      <c r="D24" s="150" t="s">
        <v>338</v>
      </c>
    </row>
    <row r="25" spans="1:4" x14ac:dyDescent="0.2">
      <c r="A25" s="215"/>
      <c r="B25" s="150">
        <v>12</v>
      </c>
      <c r="C25" s="150" t="s">
        <v>335</v>
      </c>
      <c r="D25" s="150" t="s">
        <v>336</v>
      </c>
    </row>
    <row r="26" spans="1:4" x14ac:dyDescent="0.2">
      <c r="A26" s="215"/>
      <c r="B26" s="150">
        <v>13</v>
      </c>
      <c r="C26" s="150" t="s">
        <v>408</v>
      </c>
      <c r="D26" s="150" t="s">
        <v>409</v>
      </c>
    </row>
    <row r="27" spans="1:4" x14ac:dyDescent="0.2">
      <c r="A27" s="215"/>
      <c r="B27" s="150">
        <v>14</v>
      </c>
      <c r="C27" s="150" t="s">
        <v>367</v>
      </c>
      <c r="D27" s="150" t="s">
        <v>368</v>
      </c>
    </row>
    <row r="28" spans="1:4" x14ac:dyDescent="0.2">
      <c r="A28" s="215"/>
      <c r="B28" s="150">
        <v>15</v>
      </c>
      <c r="C28" s="150" t="s">
        <v>386</v>
      </c>
      <c r="D28" s="150" t="s">
        <v>61</v>
      </c>
    </row>
    <row r="29" spans="1:4" x14ac:dyDescent="0.2">
      <c r="A29" s="215"/>
      <c r="B29" s="150">
        <v>16</v>
      </c>
      <c r="C29" s="150" t="s">
        <v>410</v>
      </c>
      <c r="D29" s="150" t="s">
        <v>411</v>
      </c>
    </row>
    <row r="30" spans="1:4" x14ac:dyDescent="0.2">
      <c r="A30" s="215"/>
      <c r="B30" s="150">
        <v>17</v>
      </c>
      <c r="C30" s="150" t="s">
        <v>118</v>
      </c>
      <c r="D30" s="150" t="s">
        <v>121</v>
      </c>
    </row>
    <row r="31" spans="1:4" x14ac:dyDescent="0.2">
      <c r="A31" s="215"/>
      <c r="B31" s="150">
        <v>18</v>
      </c>
      <c r="C31" s="150" t="s">
        <v>57</v>
      </c>
      <c r="D31" s="150" t="s">
        <v>58</v>
      </c>
    </row>
    <row r="32" spans="1:4" x14ac:dyDescent="0.2">
      <c r="A32" s="215"/>
      <c r="B32" s="150">
        <v>19</v>
      </c>
      <c r="C32" s="150" t="s">
        <v>331</v>
      </c>
      <c r="D32" s="150" t="s">
        <v>58</v>
      </c>
    </row>
    <row r="33" spans="1:4" x14ac:dyDescent="0.2">
      <c r="A33" s="215"/>
      <c r="B33" s="150">
        <v>20</v>
      </c>
      <c r="C33" s="150" t="s">
        <v>388</v>
      </c>
      <c r="D33" s="150" t="s">
        <v>389</v>
      </c>
    </row>
    <row r="34" spans="1:4" x14ac:dyDescent="0.2">
      <c r="A34" s="215"/>
      <c r="B34" s="150">
        <v>21</v>
      </c>
      <c r="C34" s="150" t="s">
        <v>387</v>
      </c>
      <c r="D34" s="150" t="s">
        <v>363</v>
      </c>
    </row>
    <row r="35" spans="1:4" x14ac:dyDescent="0.2">
      <c r="A35" s="215"/>
      <c r="B35" s="150">
        <v>22</v>
      </c>
      <c r="C35" s="150" t="s">
        <v>383</v>
      </c>
      <c r="D35" s="150" t="s">
        <v>384</v>
      </c>
    </row>
    <row r="36" spans="1:4" x14ac:dyDescent="0.2">
      <c r="A36" s="215"/>
      <c r="B36" s="150">
        <v>23</v>
      </c>
      <c r="C36" s="150" t="s">
        <v>70</v>
      </c>
      <c r="D36" s="150" t="s">
        <v>58</v>
      </c>
    </row>
    <row r="37" spans="1:4" x14ac:dyDescent="0.2">
      <c r="A37" s="215"/>
      <c r="B37" s="150">
        <v>24</v>
      </c>
    </row>
    <row r="40" spans="1:4" ht="12.75" customHeight="1" x14ac:dyDescent="0.2">
      <c r="A40" s="215" t="s">
        <v>120</v>
      </c>
      <c r="B40" s="150">
        <v>1</v>
      </c>
      <c r="C40" s="150" t="s">
        <v>36</v>
      </c>
      <c r="D40" s="150" t="s">
        <v>143</v>
      </c>
    </row>
    <row r="41" spans="1:4" x14ac:dyDescent="0.2">
      <c r="A41" s="215"/>
      <c r="B41" s="150">
        <v>2</v>
      </c>
      <c r="C41" s="150" t="s">
        <v>39</v>
      </c>
      <c r="D41" s="150" t="s">
        <v>144</v>
      </c>
    </row>
    <row r="42" spans="1:4" x14ac:dyDescent="0.2">
      <c r="A42" s="215"/>
      <c r="B42" s="150">
        <v>3</v>
      </c>
      <c r="C42" s="150" t="s">
        <v>41</v>
      </c>
      <c r="D42" s="150" t="s">
        <v>144</v>
      </c>
    </row>
    <row r="43" spans="1:4" x14ac:dyDescent="0.2">
      <c r="A43" s="215"/>
    </row>
    <row r="44" spans="1:4" x14ac:dyDescent="0.2">
      <c r="A44" s="215"/>
    </row>
    <row r="45" spans="1:4" x14ac:dyDescent="0.2">
      <c r="A45" s="215"/>
    </row>
    <row r="46" spans="1:4" x14ac:dyDescent="0.2">
      <c r="A46" s="215"/>
      <c r="B46" s="150">
        <v>1</v>
      </c>
      <c r="C46" s="150" t="s">
        <v>63</v>
      </c>
      <c r="D46" s="150" t="s">
        <v>50</v>
      </c>
    </row>
    <row r="47" spans="1:4" x14ac:dyDescent="0.2">
      <c r="A47" s="215"/>
      <c r="B47" s="150">
        <v>2</v>
      </c>
      <c r="C47" s="150" t="s">
        <v>69</v>
      </c>
      <c r="D47" s="150" t="s">
        <v>65</v>
      </c>
    </row>
    <row r="48" spans="1:4" x14ac:dyDescent="0.2">
      <c r="A48" s="215"/>
      <c r="B48" s="150">
        <v>3</v>
      </c>
      <c r="C48" s="150" t="s">
        <v>64</v>
      </c>
      <c r="D48" s="150" t="s">
        <v>65</v>
      </c>
    </row>
    <row r="49" spans="1:4" x14ac:dyDescent="0.2">
      <c r="A49" s="215"/>
      <c r="B49" s="150">
        <v>4</v>
      </c>
      <c r="C49" s="150" t="s">
        <v>47</v>
      </c>
      <c r="D49" s="150" t="s">
        <v>48</v>
      </c>
    </row>
    <row r="50" spans="1:4" x14ac:dyDescent="0.2">
      <c r="A50" s="215"/>
      <c r="B50" s="150">
        <v>5</v>
      </c>
      <c r="C50" s="150" t="s">
        <v>59</v>
      </c>
      <c r="D50" s="150" t="s">
        <v>60</v>
      </c>
    </row>
    <row r="51" spans="1:4" x14ac:dyDescent="0.2">
      <c r="A51" s="215"/>
      <c r="B51" s="150">
        <v>6</v>
      </c>
      <c r="C51" s="150" t="s">
        <v>140</v>
      </c>
      <c r="D51" s="150" t="s">
        <v>141</v>
      </c>
    </row>
    <row r="52" spans="1:4" x14ac:dyDescent="0.2">
      <c r="A52" s="215"/>
      <c r="B52" s="150">
        <v>7</v>
      </c>
      <c r="C52" s="150" t="s">
        <v>356</v>
      </c>
      <c r="D52" s="150" t="s">
        <v>357</v>
      </c>
    </row>
    <row r="53" spans="1:4" x14ac:dyDescent="0.2">
      <c r="A53" s="215"/>
      <c r="B53" s="150">
        <v>8</v>
      </c>
      <c r="C53" s="150" t="s">
        <v>359</v>
      </c>
      <c r="D53" s="150" t="s">
        <v>358</v>
      </c>
    </row>
    <row r="54" spans="1:4" x14ac:dyDescent="0.2">
      <c r="A54" s="215"/>
      <c r="B54" s="150">
        <v>9</v>
      </c>
      <c r="C54" s="150" t="s">
        <v>360</v>
      </c>
      <c r="D54" s="150" t="s">
        <v>361</v>
      </c>
    </row>
    <row r="55" spans="1:4" x14ac:dyDescent="0.2">
      <c r="A55" s="215"/>
      <c r="B55" s="150">
        <v>10</v>
      </c>
      <c r="C55" s="150" t="s">
        <v>362</v>
      </c>
      <c r="D55" s="150" t="s">
        <v>363</v>
      </c>
    </row>
    <row r="56" spans="1:4" x14ac:dyDescent="0.2">
      <c r="A56" s="215"/>
      <c r="B56" s="150">
        <v>11</v>
      </c>
      <c r="C56" s="150" t="s">
        <v>323</v>
      </c>
      <c r="D56" s="150" t="s">
        <v>364</v>
      </c>
    </row>
    <row r="57" spans="1:4" x14ac:dyDescent="0.2">
      <c r="A57" s="215"/>
      <c r="B57" s="150">
        <v>12</v>
      </c>
      <c r="C57" s="150" t="s">
        <v>51</v>
      </c>
      <c r="D57" s="150" t="s">
        <v>52</v>
      </c>
    </row>
    <row r="58" spans="1:4" x14ac:dyDescent="0.2">
      <c r="A58" s="215"/>
      <c r="B58" s="150">
        <v>13</v>
      </c>
      <c r="C58" s="150" t="s">
        <v>62</v>
      </c>
      <c r="D58" s="150" t="s">
        <v>61</v>
      </c>
    </row>
    <row r="59" spans="1:4" x14ac:dyDescent="0.2">
      <c r="A59" s="215"/>
      <c r="B59" s="150">
        <v>14</v>
      </c>
      <c r="C59" s="150" t="s">
        <v>340</v>
      </c>
      <c r="D59" s="150" t="s">
        <v>341</v>
      </c>
    </row>
    <row r="60" spans="1:4" x14ac:dyDescent="0.2">
      <c r="A60" s="215"/>
      <c r="B60" s="150">
        <v>15</v>
      </c>
      <c r="C60" s="150" t="s">
        <v>49</v>
      </c>
      <c r="D60" s="150" t="s">
        <v>50</v>
      </c>
    </row>
    <row r="61" spans="1:4" x14ac:dyDescent="0.2">
      <c r="A61" s="215"/>
      <c r="B61" s="150">
        <v>16</v>
      </c>
      <c r="C61" s="150" t="s">
        <v>53</v>
      </c>
      <c r="D61" s="150" t="s">
        <v>54</v>
      </c>
    </row>
    <row r="62" spans="1:4" x14ac:dyDescent="0.2">
      <c r="B62" s="150">
        <v>17</v>
      </c>
      <c r="C62" s="150" t="s">
        <v>321</v>
      </c>
      <c r="D62" s="150" t="s">
        <v>322</v>
      </c>
    </row>
    <row r="63" spans="1:4" x14ac:dyDescent="0.2">
      <c r="B63" s="150">
        <v>18</v>
      </c>
      <c r="C63" s="150" t="s">
        <v>154</v>
      </c>
      <c r="D63" s="150" t="s">
        <v>155</v>
      </c>
    </row>
  </sheetData>
  <sheetProtection algorithmName="SHA-512" hashValue="cjHzuiClupf61BvZvPnRrxMY11Qx0KxAuz274kdBQR2LwFQAR2/IL5OYPzxqPnDHiIN1nXIdw5yivNV0Lx1Xkw==" saltValue="2TpEh/oawg87DpEXNQj9Lg==" spinCount="100000" sheet="1" formatCells="0" formatColumns="0" formatRows="0" insertColumns="0" insertRows="0" insertHyperlinks="0" deleteColumns="0" deleteRows="0"/>
  <sortState xmlns:xlrd2="http://schemas.microsoft.com/office/spreadsheetml/2017/richdata2" ref="C15:D24">
    <sortCondition ref="C14:C22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2024-12-05T07:00:54Z</dcterms:modified>
</cp:coreProperties>
</file>