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Sonia\"/>
    </mc:Choice>
  </mc:AlternateContent>
  <bookViews>
    <workbookView xWindow="0" yWindow="0" windowWidth="28800" windowHeight="12585"/>
  </bookViews>
  <sheets>
    <sheet name="Wniosek o delegację zagraniczną" sheetId="1" r:id="rId1"/>
    <sheet name="Arkusz1" sheetId="2" r:id="rId2"/>
  </sheets>
  <calcPr calcId="152511"/>
</workbook>
</file>

<file path=xl/calcChain.xml><?xml version="1.0" encoding="utf-8"?>
<calcChain xmlns="http://schemas.openxmlformats.org/spreadsheetml/2006/main">
  <c r="L9" i="1" l="1"/>
  <c r="K51" i="1"/>
  <c r="I51" i="1"/>
  <c r="K50" i="1"/>
  <c r="I50" i="1"/>
  <c r="K49" i="1"/>
  <c r="I49" i="1"/>
  <c r="K48" i="1"/>
  <c r="I48" i="1"/>
  <c r="K47" i="1"/>
  <c r="I47" i="1"/>
  <c r="E46" i="1"/>
  <c r="K45" i="1"/>
  <c r="I45" i="1"/>
  <c r="K44" i="1"/>
  <c r="I44" i="1"/>
  <c r="K43" i="1"/>
  <c r="I43" i="1"/>
  <c r="K42" i="1"/>
  <c r="I42" i="1"/>
  <c r="K41" i="1"/>
  <c r="I41" i="1"/>
  <c r="E40" i="1"/>
  <c r="K39" i="1"/>
  <c r="I39" i="1"/>
  <c r="K38" i="1"/>
  <c r="I38" i="1"/>
  <c r="K37" i="1"/>
  <c r="I37" i="1"/>
  <c r="K36" i="1"/>
  <c r="I36" i="1"/>
  <c r="K35" i="1"/>
  <c r="I35" i="1"/>
  <c r="E34" i="1"/>
  <c r="K32" i="1"/>
  <c r="I32" i="1"/>
  <c r="K31" i="1"/>
  <c r="I31" i="1"/>
  <c r="K30" i="1"/>
  <c r="I30" i="1"/>
  <c r="K29" i="1"/>
  <c r="I29" i="1"/>
  <c r="K28" i="1"/>
  <c r="I28" i="1"/>
  <c r="E27" i="1"/>
  <c r="J22" i="1"/>
  <c r="B22" i="1"/>
  <c r="K21" i="1"/>
  <c r="J21" i="1"/>
  <c r="J19" i="1"/>
  <c r="B19" i="1"/>
  <c r="K18" i="1"/>
  <c r="J18" i="1"/>
  <c r="J16" i="1"/>
  <c r="B16" i="1"/>
  <c r="K15" i="1"/>
  <c r="J15" i="1"/>
  <c r="J13" i="1"/>
  <c r="B13" i="1"/>
  <c r="K12" i="1"/>
  <c r="J12" i="1"/>
  <c r="C9" i="1"/>
  <c r="J52" i="1" l="1"/>
  <c r="G9" i="1"/>
  <c r="A2" i="1" s="1"/>
</calcChain>
</file>

<file path=xl/sharedStrings.xml><?xml version="1.0" encoding="utf-8"?>
<sst xmlns="http://schemas.openxmlformats.org/spreadsheetml/2006/main" count="185" uniqueCount="66">
  <si>
    <t>WNIOSEK O REALIZACJĘ WYJAZDU ZAGRANICZNEGO</t>
  </si>
  <si>
    <t>Pracownia/dział:</t>
  </si>
  <si>
    <t>Imię</t>
  </si>
  <si>
    <t>Nazwisko</t>
  </si>
  <si>
    <t>Instytucja przyjmująca:</t>
  </si>
  <si>
    <t>Kraj, miejscowość</t>
  </si>
  <si>
    <t>Cel wyjazdu:</t>
  </si>
  <si>
    <t>Planowany czas delegacji</t>
  </si>
  <si>
    <t>yyyy-mm-dd</t>
  </si>
  <si>
    <t>gg:mm</t>
  </si>
  <si>
    <t>Termin wyjazdu:</t>
  </si>
  <si>
    <t>data:</t>
  </si>
  <si>
    <t>godz.:</t>
  </si>
  <si>
    <t>Data przekroczenia granicy:</t>
  </si>
  <si>
    <t>Termin powrotu:</t>
  </si>
  <si>
    <t>Czas delegacji [dni]:</t>
  </si>
  <si>
    <t>łącznie:</t>
  </si>
  <si>
    <t>W granicach kraju:</t>
  </si>
  <si>
    <t>Poza granicami kraju:</t>
  </si>
  <si>
    <t xml:space="preserve">UWAGA! </t>
  </si>
  <si>
    <t>Wniosek należy wypełnić uwzględniając kurs NBP walut z dnia wypisania wniosku.</t>
  </si>
  <si>
    <t>Wnioskowane diety</t>
  </si>
  <si>
    <t>Ilość</t>
  </si>
  <si>
    <t>Kwota</t>
  </si>
  <si>
    <t>Waluta</t>
  </si>
  <si>
    <t>Waluta:</t>
  </si>
  <si>
    <t>PLN</t>
  </si>
  <si>
    <t>Diety:</t>
  </si>
  <si>
    <t>Diety dojazdowe:</t>
  </si>
  <si>
    <t>Wnioskowany środek transportu:</t>
  </si>
  <si>
    <t>Samolot:</t>
  </si>
  <si>
    <t>Autobus:</t>
  </si>
  <si>
    <t>Kolej:</t>
  </si>
  <si>
    <t>Celowość użycia samochodu:</t>
  </si>
  <si>
    <t>Wnioskowane należności:</t>
  </si>
  <si>
    <t>EUR</t>
  </si>
  <si>
    <t>Koszt dojazdu:</t>
  </si>
  <si>
    <t>=</t>
  </si>
  <si>
    <t>Hotel:</t>
  </si>
  <si>
    <t>Inne opłaty - jakie?:</t>
  </si>
  <si>
    <t>Opłata konferenc.:</t>
  </si>
  <si>
    <t>Przejazdy miejscowe - ryczałt:</t>
  </si>
  <si>
    <t>Wnioskowane należności c.d.:</t>
  </si>
  <si>
    <t>Razem wnioskowany koszt:</t>
  </si>
  <si>
    <t>Żródła finansowania:</t>
  </si>
  <si>
    <t>WYBIERZ</t>
  </si>
  <si>
    <t>Zaliczka:</t>
  </si>
  <si>
    <t>TAK</t>
  </si>
  <si>
    <t>Wnioskowana kwota:</t>
  </si>
  <si>
    <t>Sposób wypłaty:</t>
  </si>
  <si>
    <t>GOTÓWKA</t>
  </si>
  <si>
    <t>NIE</t>
  </si>
  <si>
    <t>Wyrażam zgodę na wypłatę zaliczki w walucie polskiej, w wysokości stanowiącej równowartość zaliczki w walucie obcej, wg średniego kursu złotego w stosunku do walut obcych, określonego przez NBP w dniu wypłaty zaliczki lub wg średniego kursu z dnia wypłacenia rozliczenia kosztów podróży zagranicznej.</t>
  </si>
  <si>
    <t>Wnioskodawca:</t>
  </si>
  <si>
    <t>Kierownik pracowni:</t>
  </si>
  <si>
    <t>Biuro Koordynacji:</t>
  </si>
  <si>
    <t>Dyrektor Centrum:</t>
  </si>
  <si>
    <t>Podpis   ……………………………….</t>
  </si>
  <si>
    <t>Sekretariat Naukowy:</t>
  </si>
  <si>
    <t>Podpis   ……………..…………</t>
  </si>
  <si>
    <t>Jednocześnie zobowiązuję się do rozliczenia otrzymanych środków płatniczych w terminie 7 dni od dnia zakończenia podróży.</t>
  </si>
  <si>
    <t>PRZELEW</t>
  </si>
  <si>
    <t>□</t>
  </si>
  <si>
    <t>■</t>
  </si>
  <si>
    <t>Samochód służb.:</t>
  </si>
  <si>
    <t>Samochód pryw.: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</si>
</sst>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#,##0.00_ ;\-#,##0.00\ "/>
    <numFmt numFmtId="166" formatCode="_-* #,##0.00\ &quot;zł&quot;_-;\-* #,##0.00\ &quot;zł&quot;_-;_-* &quot;-&quot;??\ &quot;zł&quot;_-;_-@"/>
  </numFmts>
  <fonts count="13" x14ac:knownFonts="1">
    <font>
      <sz val="11"/>
      <color theme="1"/>
      <name val="Arial"/>
    </font>
    <font>
      <b/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C0C0C0"/>
      <name val="Calibri"/>
      <family val="2"/>
      <charset val="238"/>
    </font>
    <font>
      <sz val="11"/>
      <color rgb="FFF2F2F2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ajor"/>
    </font>
    <font>
      <sz val="11"/>
      <color theme="1"/>
      <name val="Arial Black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right" vertical="center"/>
    </xf>
    <xf numFmtId="2" fontId="1" fillId="2" borderId="6" xfId="0" applyNumberFormat="1" applyFont="1" applyFill="1" applyBorder="1" applyAlignment="1">
      <alignment horizontal="left"/>
    </xf>
    <xf numFmtId="20" fontId="3" fillId="2" borderId="6" xfId="0" applyNumberFormat="1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right"/>
    </xf>
    <xf numFmtId="2" fontId="1" fillId="2" borderId="7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/>
    <xf numFmtId="0" fontId="3" fillId="2" borderId="3" xfId="0" applyFont="1" applyFill="1" applyBorder="1"/>
    <xf numFmtId="2" fontId="1" fillId="2" borderId="9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165" fontId="3" fillId="0" borderId="4" xfId="0" applyNumberFormat="1" applyFont="1" applyBorder="1"/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right"/>
    </xf>
    <xf numFmtId="2" fontId="1" fillId="2" borderId="7" xfId="0" applyNumberFormat="1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3" fillId="2" borderId="1" xfId="0" applyFont="1" applyFill="1" applyBorder="1"/>
    <xf numFmtId="0" fontId="4" fillId="2" borderId="16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14" xfId="0" applyFont="1" applyFill="1" applyBorder="1"/>
    <xf numFmtId="0" fontId="1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20" fontId="3" fillId="2" borderId="14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2" fontId="3" fillId="2" borderId="14" xfId="0" applyNumberFormat="1" applyFont="1" applyFill="1" applyBorder="1"/>
    <xf numFmtId="0" fontId="1" fillId="2" borderId="14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/>
    </xf>
    <xf numFmtId="2" fontId="3" fillId="2" borderId="12" xfId="0" applyNumberFormat="1" applyFont="1" applyFill="1" applyBorder="1"/>
    <xf numFmtId="0" fontId="1" fillId="2" borderId="12" xfId="0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165" fontId="3" fillId="0" borderId="6" xfId="0" applyNumberFormat="1" applyFont="1" applyBorder="1"/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/>
    <xf numFmtId="0" fontId="1" fillId="0" borderId="6" xfId="0" applyFont="1" applyBorder="1" applyAlignment="1">
      <alignment horizontal="right"/>
    </xf>
    <xf numFmtId="0" fontId="1" fillId="2" borderId="16" xfId="0" applyFont="1" applyFill="1" applyBorder="1" applyAlignment="1">
      <alignment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/>
    <xf numFmtId="0" fontId="6" fillId="2" borderId="14" xfId="0" applyFont="1" applyFill="1" applyBorder="1"/>
    <xf numFmtId="0" fontId="7" fillId="2" borderId="14" xfId="0" applyFont="1" applyFill="1" applyBorder="1"/>
    <xf numFmtId="0" fontId="3" fillId="2" borderId="15" xfId="0" applyFont="1" applyFill="1" applyBorder="1"/>
    <xf numFmtId="0" fontId="3" fillId="2" borderId="13" xfId="0" applyFont="1" applyFill="1" applyBorder="1"/>
    <xf numFmtId="0" fontId="3" fillId="2" borderId="16" xfId="0" applyFont="1" applyFill="1" applyBorder="1" applyAlignment="1">
      <alignment horizontal="left"/>
    </xf>
    <xf numFmtId="0" fontId="9" fillId="2" borderId="1" xfId="0" applyFont="1" applyFill="1" applyBorder="1"/>
    <xf numFmtId="0" fontId="3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right"/>
    </xf>
    <xf numFmtId="0" fontId="3" fillId="2" borderId="8" xfId="0" applyFont="1" applyFill="1" applyBorder="1" applyAlignment="1"/>
    <xf numFmtId="0" fontId="3" fillId="2" borderId="10" xfId="0" applyFont="1" applyFill="1" applyBorder="1" applyAlignment="1"/>
    <xf numFmtId="0" fontId="8" fillId="2" borderId="8" xfId="0" applyFont="1" applyFill="1" applyBorder="1" applyAlignment="1"/>
    <xf numFmtId="0" fontId="2" fillId="4" borderId="3" xfId="0" applyFont="1" applyFill="1" applyBorder="1" applyAlignment="1"/>
    <xf numFmtId="20" fontId="3" fillId="0" borderId="4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Protection="1">
      <protection locked="0"/>
    </xf>
    <xf numFmtId="14" fontId="3" fillId="0" borderId="13" xfId="0" applyNumberFormat="1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1" fillId="2" borderId="8" xfId="0" applyFont="1" applyFill="1" applyBorder="1" applyAlignment="1">
      <alignment horizontal="left" vertical="top" wrapText="1"/>
    </xf>
    <xf numFmtId="0" fontId="2" fillId="0" borderId="16" xfId="0" applyFont="1" applyBorder="1"/>
    <xf numFmtId="164" fontId="3" fillId="0" borderId="5" xfId="0" applyNumberFormat="1" applyFont="1" applyBorder="1" applyAlignment="1" applyProtection="1">
      <alignment horizontal="right"/>
      <protection locked="0"/>
    </xf>
    <xf numFmtId="0" fontId="2" fillId="0" borderId="7" xfId="0" applyFont="1" applyBorder="1" applyProtection="1">
      <protection locked="0"/>
    </xf>
    <xf numFmtId="164" fontId="3" fillId="2" borderId="10" xfId="0" applyNumberFormat="1" applyFont="1" applyFill="1" applyBorder="1" applyAlignment="1">
      <alignment horizontal="right"/>
    </xf>
    <xf numFmtId="0" fontId="2" fillId="0" borderId="10" xfId="0" applyFont="1" applyBorder="1"/>
    <xf numFmtId="0" fontId="3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3" fillId="2" borderId="16" xfId="0" applyFont="1" applyFill="1" applyBorder="1" applyAlignment="1">
      <alignment horizontal="center" wrapText="1"/>
    </xf>
    <xf numFmtId="0" fontId="2" fillId="0" borderId="11" xfId="0" applyFont="1" applyBorder="1"/>
    <xf numFmtId="0" fontId="3" fillId="2" borderId="16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49" fontId="3" fillId="0" borderId="16" xfId="0" applyNumberFormat="1" applyFont="1" applyBorder="1" applyAlignment="1" applyProtection="1">
      <alignment horizontal="center"/>
      <protection locked="0"/>
    </xf>
    <xf numFmtId="49" fontId="3" fillId="0" borderId="14" xfId="0" applyNumberFormat="1" applyFont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left" vertical="center"/>
    </xf>
    <xf numFmtId="0" fontId="2" fillId="0" borderId="6" xfId="0" applyFont="1" applyBorder="1"/>
    <xf numFmtId="2" fontId="4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2" fillId="0" borderId="14" xfId="0" applyFont="1" applyBorder="1"/>
    <xf numFmtId="0" fontId="2" fillId="0" borderId="15" xfId="0" applyFont="1" applyBorder="1"/>
    <xf numFmtId="166" fontId="3" fillId="0" borderId="5" xfId="0" applyNumberFormat="1" applyFont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2" fontId="3" fillId="2" borderId="14" xfId="0" applyNumberFormat="1" applyFont="1" applyFill="1" applyBorder="1" applyAlignment="1">
      <alignment horizontal="right" vertical="center"/>
    </xf>
    <xf numFmtId="0" fontId="2" fillId="0" borderId="12" xfId="0" applyFont="1" applyBorder="1"/>
    <xf numFmtId="0" fontId="1" fillId="2" borderId="14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2" fillId="0" borderId="13" xfId="0" applyFont="1" applyBorder="1"/>
    <xf numFmtId="0" fontId="3" fillId="3" borderId="16" xfId="0" applyFont="1" applyFill="1" applyBorder="1" applyAlignment="1" applyProtection="1">
      <alignment horizontal="center" vertical="top"/>
      <protection locked="0"/>
    </xf>
    <xf numFmtId="0" fontId="3" fillId="3" borderId="14" xfId="0" applyFont="1" applyFill="1" applyBorder="1" applyAlignment="1" applyProtection="1">
      <alignment horizontal="center" vertical="top"/>
      <protection locked="0"/>
    </xf>
    <xf numFmtId="0" fontId="3" fillId="3" borderId="15" xfId="0" applyFont="1" applyFill="1" applyBorder="1" applyAlignment="1" applyProtection="1">
      <alignment horizontal="center" vertical="top"/>
      <protection locked="0"/>
    </xf>
    <xf numFmtId="14" fontId="3" fillId="0" borderId="5" xfId="0" applyNumberFormat="1" applyFont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>
      <alignment horizontal="left"/>
    </xf>
    <xf numFmtId="20" fontId="3" fillId="2" borderId="12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49" fontId="3" fillId="0" borderId="5" xfId="0" applyNumberFormat="1" applyFont="1" applyBorder="1" applyAlignment="1" applyProtection="1">
      <alignment horizontal="left"/>
      <protection locked="0"/>
    </xf>
    <xf numFmtId="49" fontId="3" fillId="0" borderId="6" xfId="0" applyNumberFormat="1" applyFont="1" applyBorder="1" applyAlignment="1" applyProtection="1">
      <alignment horizontal="left"/>
      <protection locked="0"/>
    </xf>
    <xf numFmtId="14" fontId="3" fillId="2" borderId="12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20" fontId="3" fillId="2" borderId="16" xfId="0" quotePrefix="1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right"/>
    </xf>
    <xf numFmtId="0" fontId="10" fillId="0" borderId="0" xfId="0" applyFont="1" applyAlignment="1"/>
    <xf numFmtId="0" fontId="6" fillId="0" borderId="14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protection locked="0"/>
    </xf>
    <xf numFmtId="0" fontId="12" fillId="0" borderId="0" xfId="0" applyFont="1" applyAlignment="1"/>
    <xf numFmtId="0" fontId="12" fillId="0" borderId="0" xfId="0" applyFont="1"/>
    <xf numFmtId="0" fontId="3" fillId="5" borderId="10" xfId="0" applyFont="1" applyFill="1" applyBorder="1" applyAlignment="1" applyProtection="1">
      <alignment vertical="center"/>
      <protection locked="0"/>
    </xf>
    <xf numFmtId="0" fontId="2" fillId="4" borderId="10" xfId="0" applyFont="1" applyFill="1" applyBorder="1" applyAlignment="1" applyProtection="1">
      <protection locked="0"/>
    </xf>
    <xf numFmtId="0" fontId="0" fillId="4" borderId="0" xfId="0" applyFont="1" applyFill="1" applyAlignment="1"/>
    <xf numFmtId="0" fontId="3" fillId="5" borderId="15" xfId="0" applyFont="1" applyFill="1" applyBorder="1"/>
    <xf numFmtId="0" fontId="2" fillId="4" borderId="16" xfId="0" applyFont="1" applyFill="1" applyBorder="1"/>
    <xf numFmtId="0" fontId="2" fillId="4" borderId="14" xfId="0" applyFont="1" applyFill="1" applyBorder="1"/>
    <xf numFmtId="0" fontId="11" fillId="4" borderId="14" xfId="0" applyFont="1" applyFill="1" applyBorder="1" applyAlignment="1" applyProtection="1">
      <protection locked="0"/>
    </xf>
    <xf numFmtId="0" fontId="12" fillId="4" borderId="0" xfId="0" applyFont="1" applyFill="1" applyAlignment="1"/>
    <xf numFmtId="0" fontId="12" fillId="5" borderId="15" xfId="0" applyFont="1" applyFill="1" applyBorder="1"/>
    <xf numFmtId="0" fontId="12" fillId="0" borderId="15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523875</xdr:colOff>
      <xdr:row>11</xdr:row>
      <xdr:rowOff>19050</xdr:rowOff>
    </xdr:from>
    <xdr:ext cx="123825" cy="314325"/>
    <xdr:sp macro="" textlink="">
      <xdr:nvSpPr>
        <xdr:cNvPr id="3" name="Shape 3"/>
        <xdr:cNvSpPr/>
      </xdr:nvSpPr>
      <xdr:spPr>
        <a:xfrm>
          <a:off x="5288850" y="3622838"/>
          <a:ext cx="114300" cy="314325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523875</xdr:colOff>
      <xdr:row>14</xdr:row>
      <xdr:rowOff>19050</xdr:rowOff>
    </xdr:from>
    <xdr:ext cx="123825" cy="314325"/>
    <xdr:sp macro="" textlink="">
      <xdr:nvSpPr>
        <xdr:cNvPr id="2" name="Shape 3"/>
        <xdr:cNvSpPr/>
      </xdr:nvSpPr>
      <xdr:spPr>
        <a:xfrm>
          <a:off x="5288850" y="3622838"/>
          <a:ext cx="114300" cy="314325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523875</xdr:colOff>
      <xdr:row>17</xdr:row>
      <xdr:rowOff>19050</xdr:rowOff>
    </xdr:from>
    <xdr:ext cx="123825" cy="314325"/>
    <xdr:sp macro="" textlink="">
      <xdr:nvSpPr>
        <xdr:cNvPr id="4" name="Shape 3"/>
        <xdr:cNvSpPr/>
      </xdr:nvSpPr>
      <xdr:spPr>
        <a:xfrm>
          <a:off x="5288850" y="3622838"/>
          <a:ext cx="114300" cy="314325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523875</xdr:colOff>
      <xdr:row>20</xdr:row>
      <xdr:rowOff>19050</xdr:rowOff>
    </xdr:from>
    <xdr:ext cx="123825" cy="314325"/>
    <xdr:sp macro="" textlink="">
      <xdr:nvSpPr>
        <xdr:cNvPr id="5" name="Shape 3"/>
        <xdr:cNvSpPr/>
      </xdr:nvSpPr>
      <xdr:spPr>
        <a:xfrm>
          <a:off x="5288850" y="3622838"/>
          <a:ext cx="114300" cy="314325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523875</xdr:colOff>
      <xdr:row>17</xdr:row>
      <xdr:rowOff>19050</xdr:rowOff>
    </xdr:from>
    <xdr:ext cx="123825" cy="314325"/>
    <xdr:sp macro="" textlink="">
      <xdr:nvSpPr>
        <xdr:cNvPr id="6" name="Shape 3"/>
        <xdr:cNvSpPr/>
      </xdr:nvSpPr>
      <xdr:spPr>
        <a:xfrm>
          <a:off x="5288850" y="3622838"/>
          <a:ext cx="114300" cy="314325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523875</xdr:colOff>
      <xdr:row>14</xdr:row>
      <xdr:rowOff>19050</xdr:rowOff>
    </xdr:from>
    <xdr:ext cx="123825" cy="314325"/>
    <xdr:sp macro="" textlink="">
      <xdr:nvSpPr>
        <xdr:cNvPr id="7" name="Shape 3"/>
        <xdr:cNvSpPr/>
      </xdr:nvSpPr>
      <xdr:spPr>
        <a:xfrm>
          <a:off x="5288850" y="3622838"/>
          <a:ext cx="114300" cy="314325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523875</xdr:colOff>
      <xdr:row>11</xdr:row>
      <xdr:rowOff>19050</xdr:rowOff>
    </xdr:from>
    <xdr:ext cx="123825" cy="314325"/>
    <xdr:sp macro="" textlink="">
      <xdr:nvSpPr>
        <xdr:cNvPr id="8" name="Shape 3"/>
        <xdr:cNvSpPr/>
      </xdr:nvSpPr>
      <xdr:spPr>
        <a:xfrm>
          <a:off x="5288850" y="3622838"/>
          <a:ext cx="114300" cy="314325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L55" sqref="L55:M55"/>
    </sheetView>
  </sheetViews>
  <sheetFormatPr defaultColWidth="12.625" defaultRowHeight="15" customHeight="1" x14ac:dyDescent="0.2"/>
  <cols>
    <col min="1" max="1" width="16.125" customWidth="1"/>
    <col min="2" max="14" width="8" customWidth="1"/>
    <col min="15" max="26" width="7.625" customWidth="1"/>
  </cols>
  <sheetData>
    <row r="1" spans="1:26" x14ac:dyDescent="0.25">
      <c r="A1" s="132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1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7" t="str">
        <f>IF(AND(ISNUMBER(C9),ISNUMBER(G9),ISNUMBER(L9)),"","BŁĄD W TERMINACH WYJAZDU BĄDŹ DATACH PRZEKROCZENIA GRANICY")</f>
        <v>BŁĄD W TERMINACH WYJAZDU BĄDŹ DATACH PRZEKROCZENIA GRANICY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139" t="s">
        <v>1</v>
      </c>
      <c r="B3" s="113"/>
      <c r="C3" s="133"/>
      <c r="D3" s="93"/>
      <c r="E3" s="93"/>
      <c r="F3" s="93"/>
      <c r="G3" s="2" t="s">
        <v>2</v>
      </c>
      <c r="H3" s="134"/>
      <c r="I3" s="93"/>
      <c r="J3" s="3" t="s">
        <v>3</v>
      </c>
      <c r="K3" s="134"/>
      <c r="L3" s="93"/>
      <c r="M3" s="89"/>
      <c r="N3" s="7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29" t="s">
        <v>4</v>
      </c>
      <c r="B4" s="30"/>
      <c r="C4" s="133"/>
      <c r="D4" s="93"/>
      <c r="E4" s="93"/>
      <c r="F4" s="93"/>
      <c r="G4" s="93"/>
      <c r="H4" s="93"/>
      <c r="I4" s="136" t="s">
        <v>5</v>
      </c>
      <c r="J4" s="125"/>
      <c r="K4" s="134"/>
      <c r="L4" s="93"/>
      <c r="M4" s="89"/>
      <c r="N4" s="7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139" t="s">
        <v>6</v>
      </c>
      <c r="B5" s="113"/>
      <c r="C5" s="133"/>
      <c r="D5" s="93"/>
      <c r="E5" s="93"/>
      <c r="F5" s="93"/>
      <c r="G5" s="93"/>
      <c r="H5" s="93"/>
      <c r="I5" s="93"/>
      <c r="J5" s="93"/>
      <c r="K5" s="93"/>
      <c r="L5" s="93"/>
      <c r="M5" s="89"/>
      <c r="N5" s="7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31" t="s">
        <v>7</v>
      </c>
      <c r="B6" s="32"/>
      <c r="C6" s="137" t="s">
        <v>8</v>
      </c>
      <c r="D6" s="109"/>
      <c r="E6" s="33"/>
      <c r="F6" s="33" t="s">
        <v>9</v>
      </c>
      <c r="G6" s="33"/>
      <c r="H6" s="33"/>
      <c r="I6" s="33"/>
      <c r="J6" s="137" t="s">
        <v>8</v>
      </c>
      <c r="K6" s="109"/>
      <c r="L6" s="33"/>
      <c r="M6" s="33" t="s">
        <v>9</v>
      </c>
      <c r="N6" s="7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4" t="s">
        <v>10</v>
      </c>
      <c r="B7" s="35" t="s">
        <v>11</v>
      </c>
      <c r="C7" s="129"/>
      <c r="D7" s="89"/>
      <c r="E7" s="36" t="s">
        <v>12</v>
      </c>
      <c r="F7" s="82"/>
      <c r="G7" s="138" t="s">
        <v>13</v>
      </c>
      <c r="H7" s="113"/>
      <c r="I7" s="114"/>
      <c r="J7" s="129"/>
      <c r="K7" s="89"/>
      <c r="L7" s="36" t="s">
        <v>12</v>
      </c>
      <c r="M7" s="82"/>
      <c r="N7" s="7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37" t="s">
        <v>14</v>
      </c>
      <c r="B8" s="35" t="s">
        <v>11</v>
      </c>
      <c r="C8" s="129"/>
      <c r="D8" s="89"/>
      <c r="E8" s="36" t="s">
        <v>12</v>
      </c>
      <c r="F8" s="82"/>
      <c r="G8" s="138" t="s">
        <v>13</v>
      </c>
      <c r="H8" s="113"/>
      <c r="I8" s="114"/>
      <c r="J8" s="129"/>
      <c r="K8" s="89"/>
      <c r="L8" s="36" t="s">
        <v>12</v>
      </c>
      <c r="M8" s="82"/>
      <c r="N8" s="7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38" t="s">
        <v>15</v>
      </c>
      <c r="B9" s="39" t="s">
        <v>16</v>
      </c>
      <c r="C9" s="130" t="e">
        <f>IF(TIMEVALUE(TEXT($F$7,"gg:mm"))=$F$7,IF(TIMEVALUE(TEXT($F$8,"gg:mm"))=$F$8,IF(DATEVALUE(TEXT($C$7,"rrrr-mm-dd"))=$C$7,IF(DATEVALUE(TEXT($C$8,"rrrr-mm-dd"))=$C$8,($C$8+$F$8)-($C$7+$F$7),"Popraw datę"),"Popraw datę"),"Popraw czas"),"Popraw czas")</f>
        <v>#VALUE!</v>
      </c>
      <c r="D9" s="121"/>
      <c r="E9" s="131" t="s">
        <v>17</v>
      </c>
      <c r="F9" s="121"/>
      <c r="G9" s="130" t="e">
        <f>IF(L9&gt;C9,"BŁĄD",C9-L9)</f>
        <v>#VALUE!</v>
      </c>
      <c r="H9" s="121"/>
      <c r="I9" s="135" t="s">
        <v>18</v>
      </c>
      <c r="J9" s="121"/>
      <c r="K9" s="121"/>
      <c r="L9" s="130" t="e">
        <f>IF(TIMEVALUE(TEXT($M$7,"gg:mm"))=$M$7,IF(TIMEVALUE(TEXT($M$8,"gg:mm"))=$M$8,IF(DATEVALUE(TEXT($J$7,"rrrr-mm-dd"))=$J$7,IF(DATEVALUE(TEXT($J$8,"rrrr-mm-dd"))=$J$8,($J$8+$M$8)-($J$7+$M$7),"Popraw datę"),"Popraw datę"),"Popraw czas"),"Popraw czas")</f>
        <v>#VALUE!</v>
      </c>
      <c r="M9" s="121"/>
      <c r="N9" s="7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4" t="s">
        <v>19</v>
      </c>
      <c r="B10" s="5"/>
      <c r="C10" s="6" t="s">
        <v>20</v>
      </c>
      <c r="D10" s="6"/>
      <c r="E10" s="7"/>
      <c r="F10" s="7"/>
      <c r="G10" s="6"/>
      <c r="H10" s="6"/>
      <c r="I10" s="8"/>
      <c r="J10" s="8"/>
      <c r="K10" s="8"/>
      <c r="L10" s="6"/>
      <c r="M10" s="6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0" t="s">
        <v>21</v>
      </c>
      <c r="B11" s="29"/>
      <c r="C11" s="30"/>
      <c r="D11" s="30"/>
      <c r="E11" s="30"/>
      <c r="F11" s="30"/>
      <c r="G11" s="30"/>
      <c r="H11" s="41" t="s">
        <v>22</v>
      </c>
      <c r="I11" s="41" t="s">
        <v>23</v>
      </c>
      <c r="J11" s="30" t="s">
        <v>24</v>
      </c>
      <c r="K11" s="30"/>
      <c r="L11" s="30"/>
      <c r="M11" s="30"/>
      <c r="N11" s="7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40"/>
      <c r="B12" s="10" t="s">
        <v>25</v>
      </c>
      <c r="C12" s="11" t="s">
        <v>26</v>
      </c>
      <c r="D12" s="30"/>
      <c r="E12" s="30"/>
      <c r="F12" s="123" t="s">
        <v>27</v>
      </c>
      <c r="G12" s="114"/>
      <c r="H12" s="12">
        <v>0</v>
      </c>
      <c r="I12" s="13">
        <v>0</v>
      </c>
      <c r="J12" s="28" t="str">
        <f>C12</f>
        <v>PLN</v>
      </c>
      <c r="K12" s="120">
        <f>(H12*I12*C13)+(C13*H13*I13)</f>
        <v>0</v>
      </c>
      <c r="L12" s="122" t="s">
        <v>26</v>
      </c>
      <c r="M12" s="30"/>
      <c r="N12" s="7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0"/>
      <c r="B13" s="42" t="str">
        <f>"1 "&amp;C12&amp;" = "</f>
        <v xml:space="preserve">1 PLN = </v>
      </c>
      <c r="C13" s="88">
        <v>1</v>
      </c>
      <c r="D13" s="89"/>
      <c r="E13" s="43" t="s">
        <v>26</v>
      </c>
      <c r="F13" s="124" t="s">
        <v>28</v>
      </c>
      <c r="G13" s="125"/>
      <c r="H13" s="12">
        <v>0</v>
      </c>
      <c r="I13" s="13">
        <v>0</v>
      </c>
      <c r="J13" s="44" t="str">
        <f>C12</f>
        <v>PLN</v>
      </c>
      <c r="K13" s="121"/>
      <c r="L13" s="121"/>
      <c r="M13" s="45"/>
      <c r="N13" s="7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40"/>
      <c r="B14" s="46"/>
      <c r="C14" s="47"/>
      <c r="D14" s="47"/>
      <c r="E14" s="33"/>
      <c r="F14" s="47"/>
      <c r="G14" s="47"/>
      <c r="H14" s="33" t="s">
        <v>22</v>
      </c>
      <c r="I14" s="33" t="s">
        <v>23</v>
      </c>
      <c r="J14" s="47" t="s">
        <v>24</v>
      </c>
      <c r="K14" s="47"/>
      <c r="L14" s="47"/>
      <c r="M14" s="47"/>
      <c r="N14" s="7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40"/>
      <c r="B15" s="10" t="s">
        <v>25</v>
      </c>
      <c r="C15" s="11" t="s">
        <v>26</v>
      </c>
      <c r="D15" s="30"/>
      <c r="E15" s="41"/>
      <c r="F15" s="123" t="s">
        <v>27</v>
      </c>
      <c r="G15" s="114"/>
      <c r="H15" s="12">
        <v>0</v>
      </c>
      <c r="I15" s="13">
        <v>0</v>
      </c>
      <c r="J15" s="28" t="str">
        <f>C15</f>
        <v>PLN</v>
      </c>
      <c r="K15" s="120">
        <f>(H15*I15*C16)+(C16*H16*I16)</f>
        <v>0</v>
      </c>
      <c r="L15" s="122" t="s">
        <v>26</v>
      </c>
      <c r="M15" s="30"/>
      <c r="N15" s="7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40"/>
      <c r="B16" s="42" t="str">
        <f>"1 "&amp;C15&amp;" = "</f>
        <v xml:space="preserve">1 PLN = </v>
      </c>
      <c r="C16" s="88">
        <v>1</v>
      </c>
      <c r="D16" s="89"/>
      <c r="E16" s="43" t="s">
        <v>26</v>
      </c>
      <c r="F16" s="124" t="s">
        <v>28</v>
      </c>
      <c r="G16" s="125"/>
      <c r="H16" s="12">
        <v>0</v>
      </c>
      <c r="I16" s="13">
        <v>0</v>
      </c>
      <c r="J16" s="44" t="str">
        <f>C15</f>
        <v>PLN</v>
      </c>
      <c r="K16" s="121"/>
      <c r="L16" s="121"/>
      <c r="M16" s="45"/>
      <c r="N16" s="7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40"/>
      <c r="B17" s="46"/>
      <c r="C17" s="47"/>
      <c r="D17" s="47"/>
      <c r="E17" s="33"/>
      <c r="F17" s="47"/>
      <c r="G17" s="47"/>
      <c r="H17" s="33" t="s">
        <v>22</v>
      </c>
      <c r="I17" s="33" t="s">
        <v>23</v>
      </c>
      <c r="J17" s="47" t="s">
        <v>24</v>
      </c>
      <c r="K17" s="47"/>
      <c r="L17" s="47"/>
      <c r="M17" s="47"/>
      <c r="N17" s="7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40"/>
      <c r="B18" s="10" t="s">
        <v>25</v>
      </c>
      <c r="C18" s="11" t="s">
        <v>26</v>
      </c>
      <c r="D18" s="30"/>
      <c r="E18" s="41"/>
      <c r="F18" s="123" t="s">
        <v>27</v>
      </c>
      <c r="G18" s="114"/>
      <c r="H18" s="12">
        <v>0</v>
      </c>
      <c r="I18" s="13">
        <v>0</v>
      </c>
      <c r="J18" s="28" t="str">
        <f>C18</f>
        <v>PLN</v>
      </c>
      <c r="K18" s="120">
        <f>(H18*I18*C19)+(C19*H19*I19)</f>
        <v>0</v>
      </c>
      <c r="L18" s="122" t="s">
        <v>26</v>
      </c>
      <c r="M18" s="30"/>
      <c r="N18" s="7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40"/>
      <c r="B19" s="42" t="str">
        <f>"1 "&amp;C18&amp;" = "</f>
        <v xml:space="preserve">1 PLN = </v>
      </c>
      <c r="C19" s="88">
        <v>1</v>
      </c>
      <c r="D19" s="89"/>
      <c r="E19" s="43" t="s">
        <v>26</v>
      </c>
      <c r="F19" s="124" t="s">
        <v>28</v>
      </c>
      <c r="G19" s="125"/>
      <c r="H19" s="12">
        <v>0</v>
      </c>
      <c r="I19" s="13">
        <v>0</v>
      </c>
      <c r="J19" s="44" t="str">
        <f>C18</f>
        <v>PLN</v>
      </c>
      <c r="K19" s="121"/>
      <c r="L19" s="121"/>
      <c r="M19" s="45"/>
      <c r="N19" s="7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40"/>
      <c r="B20" s="46"/>
      <c r="C20" s="47"/>
      <c r="D20" s="47"/>
      <c r="E20" s="33"/>
      <c r="F20" s="47"/>
      <c r="G20" s="47"/>
      <c r="H20" s="33" t="s">
        <v>22</v>
      </c>
      <c r="I20" s="33" t="s">
        <v>23</v>
      </c>
      <c r="J20" s="47" t="s">
        <v>24</v>
      </c>
      <c r="K20" s="47"/>
      <c r="L20" s="47"/>
      <c r="M20" s="47"/>
      <c r="N20" s="7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0"/>
      <c r="B21" s="10" t="s">
        <v>25</v>
      </c>
      <c r="C21" s="11" t="s">
        <v>26</v>
      </c>
      <c r="D21" s="30"/>
      <c r="E21" s="41"/>
      <c r="F21" s="123" t="s">
        <v>27</v>
      </c>
      <c r="G21" s="114"/>
      <c r="H21" s="12">
        <v>0</v>
      </c>
      <c r="I21" s="13">
        <v>0</v>
      </c>
      <c r="J21" s="28" t="str">
        <f>C21</f>
        <v>PLN</v>
      </c>
      <c r="K21" s="120">
        <f>(H21*I21*C22)+(C22*H22*I22)</f>
        <v>0</v>
      </c>
      <c r="L21" s="122" t="s">
        <v>26</v>
      </c>
      <c r="M21" s="30"/>
      <c r="N21" s="7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0"/>
      <c r="B22" s="42" t="str">
        <f>"1 "&amp;C21&amp;" = "</f>
        <v xml:space="preserve">1 PLN = </v>
      </c>
      <c r="C22" s="88">
        <v>1</v>
      </c>
      <c r="D22" s="89"/>
      <c r="E22" s="43" t="s">
        <v>26</v>
      </c>
      <c r="F22" s="124" t="s">
        <v>28</v>
      </c>
      <c r="G22" s="125"/>
      <c r="H22" s="12">
        <v>0</v>
      </c>
      <c r="I22" s="13">
        <v>0</v>
      </c>
      <c r="J22" s="44" t="str">
        <f>C21</f>
        <v>PLN</v>
      </c>
      <c r="K22" s="121"/>
      <c r="L22" s="121"/>
      <c r="M22" s="45"/>
      <c r="N22" s="7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18" t="s">
        <v>29</v>
      </c>
      <c r="B23" s="91"/>
      <c r="C23" s="146"/>
      <c r="D23" s="147"/>
      <c r="E23" s="146"/>
      <c r="F23" s="147"/>
      <c r="G23" s="146"/>
      <c r="H23" s="147"/>
      <c r="I23" s="146"/>
      <c r="J23" s="147"/>
      <c r="K23" s="148"/>
      <c r="L23" s="146"/>
      <c r="M23" s="147"/>
      <c r="N23" s="14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44" customFormat="1" ht="15.75" customHeight="1" x14ac:dyDescent="0.25">
      <c r="A24" s="87"/>
      <c r="B24" s="113"/>
      <c r="C24" s="143" t="s">
        <v>30</v>
      </c>
      <c r="D24" s="143" t="s">
        <v>62</v>
      </c>
      <c r="E24" s="143" t="s">
        <v>31</v>
      </c>
      <c r="F24" s="143" t="s">
        <v>62</v>
      </c>
      <c r="G24" s="143" t="s">
        <v>32</v>
      </c>
      <c r="H24" s="143" t="s">
        <v>62</v>
      </c>
      <c r="I24" s="143" t="s">
        <v>64</v>
      </c>
      <c r="J24" s="143"/>
      <c r="K24" s="144" t="s">
        <v>62</v>
      </c>
      <c r="L24" s="143" t="s">
        <v>65</v>
      </c>
      <c r="M24" s="143"/>
      <c r="N24" s="155" t="s">
        <v>62</v>
      </c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s="144" customFormat="1" ht="7.5" customHeight="1" x14ac:dyDescent="0.25">
      <c r="A25" s="150"/>
      <c r="B25" s="151"/>
      <c r="C25" s="152"/>
      <c r="D25" s="152"/>
      <c r="E25" s="152"/>
      <c r="F25" s="152"/>
      <c r="G25" s="152"/>
      <c r="H25" s="152"/>
      <c r="I25" s="152"/>
      <c r="J25" s="152"/>
      <c r="K25" s="153"/>
      <c r="L25" s="152"/>
      <c r="M25" s="152"/>
      <c r="N25" s="154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ht="15.75" customHeight="1" x14ac:dyDescent="0.25">
      <c r="A26" s="119" t="s">
        <v>33</v>
      </c>
      <c r="B26" s="114"/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86" t="s">
        <v>34</v>
      </c>
      <c r="B27" s="15" t="s">
        <v>25</v>
      </c>
      <c r="C27" s="11" t="s">
        <v>35</v>
      </c>
      <c r="D27" s="46"/>
      <c r="E27" s="16" t="str">
        <f>"1 "&amp;C27&amp;" = "</f>
        <v xml:space="preserve">1 EUR = </v>
      </c>
      <c r="F27" s="88">
        <v>0</v>
      </c>
      <c r="G27" s="89"/>
      <c r="H27" s="48" t="s">
        <v>26</v>
      </c>
      <c r="I27" s="47"/>
      <c r="J27" s="47"/>
      <c r="K27" s="47"/>
      <c r="L27" s="47"/>
      <c r="M27" s="47"/>
      <c r="N27" s="1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87"/>
      <c r="B28" s="29"/>
      <c r="C28" s="90"/>
      <c r="D28" s="91"/>
      <c r="E28" s="30" t="s">
        <v>36</v>
      </c>
      <c r="F28" s="30"/>
      <c r="G28" s="30"/>
      <c r="H28" s="17">
        <v>0</v>
      </c>
      <c r="I28" s="49" t="str">
        <f>C27</f>
        <v>EUR</v>
      </c>
      <c r="J28" s="41" t="s">
        <v>37</v>
      </c>
      <c r="K28" s="50">
        <f>H28*F27</f>
        <v>0</v>
      </c>
      <c r="L28" s="51" t="s">
        <v>26</v>
      </c>
      <c r="M28" s="30"/>
      <c r="N28" s="7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2"/>
      <c r="B29" s="53"/>
      <c r="C29" s="117"/>
      <c r="D29" s="113"/>
      <c r="E29" s="30" t="s">
        <v>38</v>
      </c>
      <c r="F29" s="30"/>
      <c r="G29" s="30"/>
      <c r="H29" s="17">
        <v>0</v>
      </c>
      <c r="I29" s="41" t="str">
        <f>C27</f>
        <v>EUR</v>
      </c>
      <c r="J29" s="41" t="s">
        <v>37</v>
      </c>
      <c r="K29" s="50">
        <f>H29*F27</f>
        <v>0</v>
      </c>
      <c r="L29" s="51" t="s">
        <v>26</v>
      </c>
      <c r="M29" s="30"/>
      <c r="N29" s="7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54"/>
      <c r="B30" s="94" t="s">
        <v>39</v>
      </c>
      <c r="C30" s="117"/>
      <c r="D30" s="113"/>
      <c r="E30" s="30" t="s">
        <v>40</v>
      </c>
      <c r="F30" s="30"/>
      <c r="G30" s="30"/>
      <c r="H30" s="17">
        <v>0</v>
      </c>
      <c r="I30" s="41" t="str">
        <f>C27</f>
        <v>EUR</v>
      </c>
      <c r="J30" s="41" t="s">
        <v>37</v>
      </c>
      <c r="K30" s="50">
        <f>H30*F27</f>
        <v>0</v>
      </c>
      <c r="L30" s="51" t="s">
        <v>26</v>
      </c>
      <c r="M30" s="30"/>
      <c r="N30" s="7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55"/>
      <c r="B31" s="87"/>
      <c r="C31" s="140"/>
      <c r="D31" s="121"/>
      <c r="E31" s="30" t="s">
        <v>41</v>
      </c>
      <c r="F31" s="30"/>
      <c r="G31" s="30"/>
      <c r="H31" s="17">
        <v>0</v>
      </c>
      <c r="I31" s="41" t="str">
        <f>C27</f>
        <v>EUR</v>
      </c>
      <c r="J31" s="41" t="s">
        <v>37</v>
      </c>
      <c r="K31" s="50">
        <f>H31*F27</f>
        <v>0</v>
      </c>
      <c r="L31" s="51" t="s">
        <v>26</v>
      </c>
      <c r="M31" s="30"/>
      <c r="N31" s="7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56"/>
      <c r="B32" s="95"/>
      <c r="C32" s="92"/>
      <c r="D32" s="93"/>
      <c r="E32" s="93"/>
      <c r="F32" s="93"/>
      <c r="G32" s="89"/>
      <c r="H32" s="17">
        <v>0</v>
      </c>
      <c r="I32" s="57" t="str">
        <f>C27</f>
        <v>EUR</v>
      </c>
      <c r="J32" s="57" t="s">
        <v>37</v>
      </c>
      <c r="K32" s="58">
        <f>H32*F27</f>
        <v>0</v>
      </c>
      <c r="L32" s="59" t="s">
        <v>26</v>
      </c>
      <c r="M32" s="45"/>
      <c r="N32" s="7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" customHeight="1" x14ac:dyDescent="0.25">
      <c r="A33" s="76"/>
      <c r="B33" s="60"/>
      <c r="C33" s="60"/>
      <c r="D33" s="61"/>
      <c r="E33" s="61"/>
      <c r="F33" s="61"/>
      <c r="G33" s="61"/>
      <c r="H33" s="62"/>
      <c r="I33" s="63"/>
      <c r="J33" s="63"/>
      <c r="K33" s="64"/>
      <c r="L33" s="65"/>
      <c r="M33" s="65"/>
      <c r="N33" s="7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86" t="s">
        <v>42</v>
      </c>
      <c r="B34" s="15" t="s">
        <v>25</v>
      </c>
      <c r="C34" s="11" t="s">
        <v>26</v>
      </c>
      <c r="D34" s="46"/>
      <c r="E34" s="16" t="str">
        <f>"1 "&amp;C34&amp;" = "</f>
        <v xml:space="preserve">1 PLN = </v>
      </c>
      <c r="F34" s="88">
        <v>0</v>
      </c>
      <c r="G34" s="89"/>
      <c r="H34" s="48" t="s">
        <v>26</v>
      </c>
      <c r="I34" s="47"/>
      <c r="J34" s="47"/>
      <c r="K34" s="47"/>
      <c r="L34" s="47"/>
      <c r="M34" s="47"/>
      <c r="N34" s="7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7"/>
      <c r="B35" s="29"/>
      <c r="C35" s="90"/>
      <c r="D35" s="91"/>
      <c r="E35" s="30" t="s">
        <v>36</v>
      </c>
      <c r="F35" s="30"/>
      <c r="G35" s="30"/>
      <c r="H35" s="17">
        <v>0</v>
      </c>
      <c r="I35" s="49" t="str">
        <f>C34</f>
        <v>PLN</v>
      </c>
      <c r="J35" s="41" t="s">
        <v>37</v>
      </c>
      <c r="K35" s="50">
        <f>H35*F34</f>
        <v>0</v>
      </c>
      <c r="L35" s="51" t="s">
        <v>26</v>
      </c>
      <c r="M35" s="30"/>
      <c r="N35" s="7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2"/>
      <c r="B36" s="53"/>
      <c r="C36" s="117"/>
      <c r="D36" s="113"/>
      <c r="E36" s="30" t="s">
        <v>38</v>
      </c>
      <c r="F36" s="30"/>
      <c r="G36" s="30"/>
      <c r="H36" s="17">
        <v>0</v>
      </c>
      <c r="I36" s="41" t="str">
        <f>C34</f>
        <v>PLN</v>
      </c>
      <c r="J36" s="41" t="s">
        <v>37</v>
      </c>
      <c r="K36" s="50">
        <f>H36*F34</f>
        <v>0</v>
      </c>
      <c r="L36" s="51" t="s">
        <v>26</v>
      </c>
      <c r="M36" s="30"/>
      <c r="N36" s="7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4"/>
      <c r="B37" s="94" t="s">
        <v>39</v>
      </c>
      <c r="C37" s="117"/>
      <c r="D37" s="113"/>
      <c r="E37" s="30" t="s">
        <v>40</v>
      </c>
      <c r="F37" s="30"/>
      <c r="G37" s="30"/>
      <c r="H37" s="17">
        <v>0</v>
      </c>
      <c r="I37" s="41" t="str">
        <f>C34</f>
        <v>PLN</v>
      </c>
      <c r="J37" s="41" t="s">
        <v>37</v>
      </c>
      <c r="K37" s="50">
        <f>H37*F34</f>
        <v>0</v>
      </c>
      <c r="L37" s="51" t="s">
        <v>26</v>
      </c>
      <c r="M37" s="30"/>
      <c r="N37" s="7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5"/>
      <c r="B38" s="87"/>
      <c r="C38" s="140"/>
      <c r="D38" s="121"/>
      <c r="E38" s="30" t="s">
        <v>41</v>
      </c>
      <c r="F38" s="30"/>
      <c r="G38" s="30"/>
      <c r="H38" s="17">
        <v>0</v>
      </c>
      <c r="I38" s="41" t="str">
        <f>C34</f>
        <v>PLN</v>
      </c>
      <c r="J38" s="41" t="s">
        <v>37</v>
      </c>
      <c r="K38" s="50">
        <f>H38*F34</f>
        <v>0</v>
      </c>
      <c r="L38" s="51" t="s">
        <v>26</v>
      </c>
      <c r="M38" s="30"/>
      <c r="N38" s="7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55"/>
      <c r="B39" s="95"/>
      <c r="C39" s="92"/>
      <c r="D39" s="93"/>
      <c r="E39" s="93"/>
      <c r="F39" s="93"/>
      <c r="G39" s="89"/>
      <c r="H39" s="17">
        <v>0</v>
      </c>
      <c r="I39" s="57" t="str">
        <f>C34</f>
        <v>PLN</v>
      </c>
      <c r="J39" s="57" t="s">
        <v>37</v>
      </c>
      <c r="K39" s="58">
        <f>H39*F34</f>
        <v>0</v>
      </c>
      <c r="L39" s="59" t="s">
        <v>26</v>
      </c>
      <c r="M39" s="45"/>
      <c r="N39" s="7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66"/>
      <c r="B40" s="15" t="s">
        <v>25</v>
      </c>
      <c r="C40" s="11" t="s">
        <v>26</v>
      </c>
      <c r="D40" s="46"/>
      <c r="E40" s="16" t="str">
        <f>"1 "&amp;C40&amp;" = "</f>
        <v xml:space="preserve">1 PLN = </v>
      </c>
      <c r="F40" s="88">
        <v>0</v>
      </c>
      <c r="G40" s="89"/>
      <c r="H40" s="48" t="s">
        <v>26</v>
      </c>
      <c r="I40" s="47"/>
      <c r="J40" s="47"/>
      <c r="K40" s="47"/>
      <c r="L40" s="47"/>
      <c r="M40" s="47"/>
      <c r="N40" s="7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66"/>
      <c r="B41" s="29"/>
      <c r="C41" s="90"/>
      <c r="D41" s="91"/>
      <c r="E41" s="30" t="s">
        <v>36</v>
      </c>
      <c r="F41" s="30"/>
      <c r="G41" s="30"/>
      <c r="H41" s="17">
        <v>0</v>
      </c>
      <c r="I41" s="49" t="str">
        <f>C40</f>
        <v>PLN</v>
      </c>
      <c r="J41" s="41" t="s">
        <v>37</v>
      </c>
      <c r="K41" s="50">
        <f>H41*F40</f>
        <v>0</v>
      </c>
      <c r="L41" s="51" t="s">
        <v>26</v>
      </c>
      <c r="M41" s="30"/>
      <c r="N41" s="7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2"/>
      <c r="B42" s="53"/>
      <c r="C42" s="117"/>
      <c r="D42" s="113"/>
      <c r="E42" s="30" t="s">
        <v>38</v>
      </c>
      <c r="F42" s="30"/>
      <c r="G42" s="30"/>
      <c r="H42" s="17">
        <v>0</v>
      </c>
      <c r="I42" s="41" t="str">
        <f>C40</f>
        <v>PLN</v>
      </c>
      <c r="J42" s="41" t="s">
        <v>37</v>
      </c>
      <c r="K42" s="50">
        <f>H42*F40</f>
        <v>0</v>
      </c>
      <c r="L42" s="51" t="s">
        <v>26</v>
      </c>
      <c r="M42" s="30"/>
      <c r="N42" s="7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4"/>
      <c r="B43" s="94" t="s">
        <v>39</v>
      </c>
      <c r="C43" s="117"/>
      <c r="D43" s="113"/>
      <c r="E43" s="30" t="s">
        <v>40</v>
      </c>
      <c r="F43" s="30"/>
      <c r="G43" s="30"/>
      <c r="H43" s="17">
        <v>0</v>
      </c>
      <c r="I43" s="41" t="str">
        <f>C40</f>
        <v>PLN</v>
      </c>
      <c r="J43" s="41" t="s">
        <v>37</v>
      </c>
      <c r="K43" s="50">
        <f>H43*F40</f>
        <v>0</v>
      </c>
      <c r="L43" s="51" t="s">
        <v>26</v>
      </c>
      <c r="M43" s="30"/>
      <c r="N43" s="7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5"/>
      <c r="B44" s="87"/>
      <c r="C44" s="140"/>
      <c r="D44" s="121"/>
      <c r="E44" s="30" t="s">
        <v>41</v>
      </c>
      <c r="F44" s="30"/>
      <c r="G44" s="30"/>
      <c r="H44" s="17">
        <v>0</v>
      </c>
      <c r="I44" s="41" t="str">
        <f>C40</f>
        <v>PLN</v>
      </c>
      <c r="J44" s="41" t="s">
        <v>37</v>
      </c>
      <c r="K44" s="50">
        <f>H44*F40</f>
        <v>0</v>
      </c>
      <c r="L44" s="51" t="s">
        <v>26</v>
      </c>
      <c r="M44" s="30"/>
      <c r="N44" s="7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55"/>
      <c r="B45" s="95"/>
      <c r="C45" s="92"/>
      <c r="D45" s="93"/>
      <c r="E45" s="93"/>
      <c r="F45" s="93"/>
      <c r="G45" s="89"/>
      <c r="H45" s="17">
        <v>0</v>
      </c>
      <c r="I45" s="57" t="str">
        <f>C40</f>
        <v>PLN</v>
      </c>
      <c r="J45" s="57" t="s">
        <v>37</v>
      </c>
      <c r="K45" s="58">
        <f>H45*F40</f>
        <v>0</v>
      </c>
      <c r="L45" s="59" t="s">
        <v>26</v>
      </c>
      <c r="M45" s="45"/>
      <c r="N45" s="7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66"/>
      <c r="B46" s="15" t="s">
        <v>25</v>
      </c>
      <c r="C46" s="11" t="s">
        <v>26</v>
      </c>
      <c r="D46" s="46"/>
      <c r="E46" s="16" t="str">
        <f>"1 "&amp;C46&amp;" = "</f>
        <v xml:space="preserve">1 PLN = </v>
      </c>
      <c r="F46" s="88">
        <v>0</v>
      </c>
      <c r="G46" s="89"/>
      <c r="H46" s="48" t="s">
        <v>26</v>
      </c>
      <c r="I46" s="47"/>
      <c r="J46" s="47"/>
      <c r="K46" s="47"/>
      <c r="L46" s="47"/>
      <c r="M46" s="47"/>
      <c r="N46" s="7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67"/>
      <c r="B47" s="29"/>
      <c r="C47" s="90"/>
      <c r="D47" s="91"/>
      <c r="E47" s="30" t="s">
        <v>36</v>
      </c>
      <c r="F47" s="30"/>
      <c r="G47" s="30"/>
      <c r="H47" s="17">
        <v>0</v>
      </c>
      <c r="I47" s="49" t="str">
        <f>C46</f>
        <v>PLN</v>
      </c>
      <c r="J47" s="41" t="s">
        <v>37</v>
      </c>
      <c r="K47" s="50">
        <f>H47*F46</f>
        <v>0</v>
      </c>
      <c r="L47" s="51" t="s">
        <v>26</v>
      </c>
      <c r="M47" s="30"/>
      <c r="N47" s="7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67"/>
      <c r="B48" s="53"/>
      <c r="C48" s="117"/>
      <c r="D48" s="113"/>
      <c r="E48" s="30" t="s">
        <v>38</v>
      </c>
      <c r="F48" s="30"/>
      <c r="G48" s="30"/>
      <c r="H48" s="17">
        <v>0</v>
      </c>
      <c r="I48" s="41" t="str">
        <f>C46</f>
        <v>PLN</v>
      </c>
      <c r="J48" s="41" t="s">
        <v>37</v>
      </c>
      <c r="K48" s="50">
        <f>H48*F46</f>
        <v>0</v>
      </c>
      <c r="L48" s="51" t="s">
        <v>26</v>
      </c>
      <c r="M48" s="30"/>
      <c r="N48" s="7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67"/>
      <c r="B49" s="94" t="s">
        <v>39</v>
      </c>
      <c r="C49" s="117"/>
      <c r="D49" s="113"/>
      <c r="E49" s="30" t="s">
        <v>40</v>
      </c>
      <c r="F49" s="30"/>
      <c r="G49" s="30"/>
      <c r="H49" s="17">
        <v>0</v>
      </c>
      <c r="I49" s="41" t="str">
        <f>C46</f>
        <v>PLN</v>
      </c>
      <c r="J49" s="41" t="s">
        <v>37</v>
      </c>
      <c r="K49" s="50">
        <f>H49*F46</f>
        <v>0</v>
      </c>
      <c r="L49" s="51" t="s">
        <v>26</v>
      </c>
      <c r="M49" s="30"/>
      <c r="N49" s="7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5">
      <c r="A50" s="68"/>
      <c r="B50" s="87"/>
      <c r="C50" s="140"/>
      <c r="D50" s="121"/>
      <c r="E50" s="30" t="s">
        <v>41</v>
      </c>
      <c r="F50" s="30"/>
      <c r="G50" s="30"/>
      <c r="H50" s="17">
        <v>0</v>
      </c>
      <c r="I50" s="41" t="str">
        <f>C46</f>
        <v>PLN</v>
      </c>
      <c r="J50" s="41" t="s">
        <v>37</v>
      </c>
      <c r="K50" s="50">
        <f>H50*F46</f>
        <v>0</v>
      </c>
      <c r="L50" s="51" t="s">
        <v>26</v>
      </c>
      <c r="M50" s="30"/>
      <c r="N50" s="7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68"/>
      <c r="B51" s="95"/>
      <c r="C51" s="92"/>
      <c r="D51" s="93"/>
      <c r="E51" s="93"/>
      <c r="F51" s="93"/>
      <c r="G51" s="89"/>
      <c r="H51" s="17">
        <v>0</v>
      </c>
      <c r="I51" s="57" t="str">
        <f>C46</f>
        <v>PLN</v>
      </c>
      <c r="J51" s="57" t="s">
        <v>37</v>
      </c>
      <c r="K51" s="58">
        <f>H51*F46</f>
        <v>0</v>
      </c>
      <c r="L51" s="59" t="s">
        <v>26</v>
      </c>
      <c r="M51" s="45"/>
      <c r="N51" s="7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08" t="s">
        <v>43</v>
      </c>
      <c r="B52" s="109"/>
      <c r="C52" s="18"/>
      <c r="D52" s="19"/>
      <c r="E52" s="19"/>
      <c r="F52" s="110"/>
      <c r="G52" s="109"/>
      <c r="H52" s="20"/>
      <c r="I52" s="21"/>
      <c r="J52" s="111">
        <f>SUM(K47:K51,K41:K45,K35:K39,K28:K32,K12,K15,K18,K21)</f>
        <v>0</v>
      </c>
      <c r="K52" s="109"/>
      <c r="L52" s="22" t="s">
        <v>26</v>
      </c>
      <c r="M52" s="69"/>
      <c r="N52" s="2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4" t="s">
        <v>44</v>
      </c>
      <c r="B53" s="25"/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9"/>
      <c r="B54" s="70"/>
      <c r="C54" s="71" t="s">
        <v>45</v>
      </c>
      <c r="D54" s="30"/>
      <c r="E54" s="30"/>
      <c r="F54" s="30"/>
      <c r="G54" s="30"/>
      <c r="H54" s="30"/>
      <c r="I54" s="30"/>
      <c r="J54" s="30"/>
      <c r="K54" s="30"/>
      <c r="L54" s="71" t="s">
        <v>45</v>
      </c>
      <c r="M54" s="30"/>
      <c r="N54" s="7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9" t="s">
        <v>46</v>
      </c>
      <c r="B55" s="70"/>
      <c r="C55" s="83" t="s">
        <v>47</v>
      </c>
      <c r="D55" s="30"/>
      <c r="E55" s="112" t="s">
        <v>48</v>
      </c>
      <c r="F55" s="113"/>
      <c r="G55" s="114"/>
      <c r="H55" s="115">
        <v>0</v>
      </c>
      <c r="I55" s="89"/>
      <c r="J55" s="116" t="s">
        <v>49</v>
      </c>
      <c r="K55" s="113"/>
      <c r="L55" s="142" t="s">
        <v>50</v>
      </c>
      <c r="M55" s="142"/>
      <c r="N55" s="7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02" t="s">
        <v>51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99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99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5">
      <c r="A59" s="96" t="s">
        <v>52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8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5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8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5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8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5">
      <c r="A62" s="96" t="s">
        <v>60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8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8" t="s">
        <v>53</v>
      </c>
      <c r="B63" s="81"/>
      <c r="C63" s="78" t="s">
        <v>54</v>
      </c>
      <c r="D63" s="79"/>
      <c r="E63" s="81"/>
      <c r="F63" s="78" t="s">
        <v>55</v>
      </c>
      <c r="G63" s="79"/>
      <c r="H63" s="81"/>
      <c r="I63" s="80" t="s">
        <v>58</v>
      </c>
      <c r="J63" s="79"/>
      <c r="K63" s="81"/>
      <c r="L63" s="78" t="s">
        <v>56</v>
      </c>
      <c r="M63" s="79"/>
      <c r="N63" s="8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4" t="s">
        <v>11</v>
      </c>
      <c r="B64" s="84"/>
      <c r="C64" s="74" t="s">
        <v>11</v>
      </c>
      <c r="D64" s="30"/>
      <c r="E64" s="85"/>
      <c r="F64" s="74" t="s">
        <v>11</v>
      </c>
      <c r="G64" s="30"/>
      <c r="H64" s="85"/>
      <c r="I64" s="74" t="s">
        <v>11</v>
      </c>
      <c r="J64" s="30"/>
      <c r="K64" s="85"/>
      <c r="L64" s="74" t="s">
        <v>11</v>
      </c>
      <c r="M64" s="30"/>
      <c r="N64" s="8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9"/>
      <c r="B65" s="72"/>
      <c r="C65" s="29"/>
      <c r="D65" s="30"/>
      <c r="E65" s="72"/>
      <c r="F65" s="29"/>
      <c r="G65" s="30"/>
      <c r="H65" s="72"/>
      <c r="I65" s="29"/>
      <c r="J65" s="30"/>
      <c r="K65" s="72"/>
      <c r="L65" s="29"/>
      <c r="M65" s="30"/>
      <c r="N65" s="7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6" t="s">
        <v>57</v>
      </c>
      <c r="B66" s="26"/>
      <c r="C66" s="26" t="s">
        <v>57</v>
      </c>
      <c r="D66" s="26"/>
      <c r="E66" s="73"/>
      <c r="F66" s="26" t="s">
        <v>57</v>
      </c>
      <c r="G66" s="26"/>
      <c r="H66" s="73"/>
      <c r="I66" s="26" t="s">
        <v>57</v>
      </c>
      <c r="J66" s="26"/>
      <c r="K66" s="73"/>
      <c r="L66" s="75" t="s">
        <v>59</v>
      </c>
      <c r="M66" s="26"/>
      <c r="N66" s="7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sheetProtection formatCells="0" formatColumns="0" formatRows="0" insertColumns="0" insertRows="0" insertHyperlinks="0" deleteColumns="0" deleteRows="0"/>
  <mergeCells count="88">
    <mergeCell ref="L18:L19"/>
    <mergeCell ref="F19:G19"/>
    <mergeCell ref="C13:D13"/>
    <mergeCell ref="C16:D16"/>
    <mergeCell ref="C19:D19"/>
    <mergeCell ref="F15:G15"/>
    <mergeCell ref="K15:K16"/>
    <mergeCell ref="L15:L16"/>
    <mergeCell ref="F16:G16"/>
    <mergeCell ref="F18:G18"/>
    <mergeCell ref="K18:K19"/>
    <mergeCell ref="C36:D36"/>
    <mergeCell ref="C22:D22"/>
    <mergeCell ref="C29:D29"/>
    <mergeCell ref="C30:D30"/>
    <mergeCell ref="C31:D31"/>
    <mergeCell ref="B49:B51"/>
    <mergeCell ref="C49:D49"/>
    <mergeCell ref="C50:D50"/>
    <mergeCell ref="C42:D42"/>
    <mergeCell ref="C43:D43"/>
    <mergeCell ref="C44:D44"/>
    <mergeCell ref="B37:B39"/>
    <mergeCell ref="C37:D37"/>
    <mergeCell ref="C38:D38"/>
    <mergeCell ref="C41:D41"/>
    <mergeCell ref="B43:B45"/>
    <mergeCell ref="C39:G39"/>
    <mergeCell ref="F40:G40"/>
    <mergeCell ref="C45:G45"/>
    <mergeCell ref="A3:B3"/>
    <mergeCell ref="A5:B5"/>
    <mergeCell ref="C6:D6"/>
    <mergeCell ref="C7:D7"/>
    <mergeCell ref="C8:D8"/>
    <mergeCell ref="C9:D9"/>
    <mergeCell ref="E9:F9"/>
    <mergeCell ref="A1:M1"/>
    <mergeCell ref="C3:F3"/>
    <mergeCell ref="H3:I3"/>
    <mergeCell ref="K3:M3"/>
    <mergeCell ref="C4:H4"/>
    <mergeCell ref="K4:M4"/>
    <mergeCell ref="C5:M5"/>
    <mergeCell ref="I9:K9"/>
    <mergeCell ref="L9:M9"/>
    <mergeCell ref="I4:J4"/>
    <mergeCell ref="J6:K6"/>
    <mergeCell ref="G7:I7"/>
    <mergeCell ref="J7:K7"/>
    <mergeCell ref="G8:I8"/>
    <mergeCell ref="J8:K8"/>
    <mergeCell ref="G9:H9"/>
    <mergeCell ref="F12:G12"/>
    <mergeCell ref="K12:K13"/>
    <mergeCell ref="L12:L13"/>
    <mergeCell ref="F13:G13"/>
    <mergeCell ref="A23:B24"/>
    <mergeCell ref="A26:B26"/>
    <mergeCell ref="K21:K22"/>
    <mergeCell ref="L21:L22"/>
    <mergeCell ref="F21:G21"/>
    <mergeCell ref="F22:G22"/>
    <mergeCell ref="C26:N26"/>
    <mergeCell ref="F46:G46"/>
    <mergeCell ref="C51:G51"/>
    <mergeCell ref="A62:N62"/>
    <mergeCell ref="A59:N61"/>
    <mergeCell ref="A57:N58"/>
    <mergeCell ref="A56:N56"/>
    <mergeCell ref="C53:N53"/>
    <mergeCell ref="L55:M55"/>
    <mergeCell ref="A52:B52"/>
    <mergeCell ref="F52:G52"/>
    <mergeCell ref="J52:K52"/>
    <mergeCell ref="E55:G55"/>
    <mergeCell ref="H55:I55"/>
    <mergeCell ref="J55:K55"/>
    <mergeCell ref="C47:D47"/>
    <mergeCell ref="C48:D48"/>
    <mergeCell ref="A27:A28"/>
    <mergeCell ref="F27:G27"/>
    <mergeCell ref="C28:D28"/>
    <mergeCell ref="C32:G32"/>
    <mergeCell ref="F34:G34"/>
    <mergeCell ref="B30:B32"/>
    <mergeCell ref="A34:A35"/>
    <mergeCell ref="C35:D35"/>
  </mergeCells>
  <pageMargins left="0.70866141732283472" right="0.70866141732283472" top="0.55118110236220474" bottom="0.55118110236220474" header="0" footer="0"/>
  <pageSetup paperSize="9" orientation="landscape" r:id="rId1"/>
  <headerFooter>
    <oddFooter>&amp;C&amp;"+,Standardowy"- &amp;P -</oddFooter>
  </headerFooter>
  <rowBreaks count="1" manualBreakCount="1">
    <brk id="3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Arkusz1!$A$1:$A$2</xm:f>
          </x14:formula1>
          <xm:sqref>C55</xm:sqref>
        </x14:dataValidation>
        <x14:dataValidation type="list" allowBlank="1" showInputMessage="1" showErrorMessage="1">
          <x14:formula1>
            <xm:f>Arkusz1!$B$1:$B$2</xm:f>
          </x14:formula1>
          <xm:sqref>L55:M55</xm:sqref>
        </x14:dataValidation>
        <x14:dataValidation type="list" allowBlank="1" showInputMessage="1" showErrorMessage="1">
          <x14:formula1>
            <xm:f>Arkusz1!$D$1:$D$2</xm:f>
          </x14:formula1>
          <xm:sqref>D24 F24 H24 K24 N24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3" sqref="D3"/>
    </sheetView>
  </sheetViews>
  <sheetFormatPr defaultRowHeight="14.25" x14ac:dyDescent="0.2"/>
  <sheetData>
    <row r="1" spans="1:4" ht="18.75" x14ac:dyDescent="0.4">
      <c r="A1" t="s">
        <v>47</v>
      </c>
      <c r="B1" t="s">
        <v>50</v>
      </c>
      <c r="D1" s="141" t="s">
        <v>62</v>
      </c>
    </row>
    <row r="2" spans="1:4" ht="18.75" x14ac:dyDescent="0.4">
      <c r="A2" t="s">
        <v>51</v>
      </c>
      <c r="B2" t="s">
        <v>61</v>
      </c>
      <c r="D2" s="141" t="s">
        <v>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o delegację zagraniczną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Sonia W-I</cp:lastModifiedBy>
  <cp:lastPrinted>2021-09-28T12:07:35Z</cp:lastPrinted>
  <dcterms:created xsi:type="dcterms:W3CDTF">2021-09-28T11:43:22Z</dcterms:created>
  <dcterms:modified xsi:type="dcterms:W3CDTF">2022-03-08T08:37:54Z</dcterms:modified>
</cp:coreProperties>
</file>